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lx\Desktop\TC data\"/>
    </mc:Choice>
  </mc:AlternateContent>
  <xr:revisionPtr revIDLastSave="0" documentId="13_ncr:1_{18A7C8E6-0C07-4B14-9C70-10C27B7633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365260" sheetId="1" r:id="rId1"/>
    <sheet name="ACS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44" i="2" l="1"/>
  <c r="AD44" i="2"/>
  <c r="AE44" i="2"/>
  <c r="AG44" i="2"/>
  <c r="AH44" i="2"/>
  <c r="AI44" i="2"/>
  <c r="AJ44" i="2"/>
  <c r="AK44" i="2"/>
  <c r="AL44" i="2"/>
  <c r="AM44" i="2"/>
  <c r="AN44" i="2"/>
  <c r="AB44" i="2"/>
  <c r="AC11" i="2"/>
  <c r="AD11" i="2"/>
  <c r="AE11" i="2"/>
  <c r="AG11" i="2"/>
  <c r="AH11" i="2"/>
  <c r="AI11" i="2"/>
  <c r="AJ11" i="2"/>
  <c r="AK11" i="2"/>
  <c r="AL11" i="2"/>
  <c r="AM11" i="2"/>
  <c r="AN11" i="2"/>
  <c r="AB11" i="2"/>
  <c r="AN1" i="2"/>
  <c r="AN2" i="2"/>
  <c r="AN3" i="2"/>
  <c r="AN4" i="2"/>
  <c r="AN5" i="2"/>
  <c r="AN6" i="2"/>
  <c r="AN7" i="2"/>
  <c r="AN8" i="2"/>
  <c r="AN9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D13" i="2"/>
  <c r="AD14" i="2"/>
  <c r="AD15" i="2"/>
  <c r="AI36" i="2"/>
  <c r="AI37" i="2"/>
  <c r="AI38" i="2"/>
  <c r="AI39" i="2"/>
  <c r="AI40" i="2"/>
  <c r="AI41" i="2"/>
  <c r="AI4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B13" i="2"/>
  <c r="AC13" i="2"/>
  <c r="AE13" i="2"/>
  <c r="AG13" i="2"/>
  <c r="AJ13" i="2"/>
  <c r="AK13" i="2"/>
  <c r="AL13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L3" i="2"/>
  <c r="AL4" i="2"/>
  <c r="AL5" i="2"/>
  <c r="AL6" i="2"/>
  <c r="AL7" i="2"/>
  <c r="AL8" i="2"/>
  <c r="AL9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2" i="2"/>
  <c r="AL1" i="2"/>
  <c r="AH13" i="2"/>
  <c r="AH14" i="2"/>
  <c r="AH15" i="2"/>
  <c r="AH16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B3" i="2" l="1"/>
  <c r="AC3" i="2"/>
  <c r="AD3" i="2"/>
  <c r="AE3" i="2"/>
  <c r="AG3" i="2"/>
  <c r="AH3" i="2"/>
  <c r="AI3" i="2"/>
  <c r="AJ3" i="2"/>
  <c r="AK3" i="2"/>
  <c r="AM3" i="2"/>
  <c r="AB4" i="2"/>
  <c r="AC4" i="2"/>
  <c r="AD4" i="2"/>
  <c r="AE4" i="2"/>
  <c r="AG4" i="2"/>
  <c r="AH4" i="2"/>
  <c r="AI4" i="2"/>
  <c r="AJ4" i="2"/>
  <c r="AK4" i="2"/>
  <c r="AM4" i="2"/>
  <c r="AB5" i="2"/>
  <c r="AC5" i="2"/>
  <c r="AD5" i="2"/>
  <c r="AE5" i="2"/>
  <c r="AG5" i="2"/>
  <c r="AH5" i="2"/>
  <c r="AI5" i="2"/>
  <c r="AJ5" i="2"/>
  <c r="AK5" i="2"/>
  <c r="AM5" i="2"/>
  <c r="AB6" i="2"/>
  <c r="AC6" i="2"/>
  <c r="AD6" i="2"/>
  <c r="AE6" i="2"/>
  <c r="AG6" i="2"/>
  <c r="AH6" i="2"/>
  <c r="AI6" i="2"/>
  <c r="AJ6" i="2"/>
  <c r="AK6" i="2"/>
  <c r="AM6" i="2"/>
  <c r="AB7" i="2"/>
  <c r="AC7" i="2"/>
  <c r="AD7" i="2"/>
  <c r="AE7" i="2"/>
  <c r="AG7" i="2"/>
  <c r="AH7" i="2"/>
  <c r="AI7" i="2"/>
  <c r="AJ7" i="2"/>
  <c r="AK7" i="2"/>
  <c r="AM7" i="2"/>
  <c r="AB8" i="2"/>
  <c r="AC8" i="2"/>
  <c r="AD8" i="2"/>
  <c r="AE8" i="2"/>
  <c r="AG8" i="2"/>
  <c r="AH8" i="2"/>
  <c r="AI8" i="2"/>
  <c r="AJ8" i="2"/>
  <c r="AK8" i="2"/>
  <c r="AM8" i="2"/>
  <c r="AB9" i="2"/>
  <c r="AC9" i="2"/>
  <c r="AD9" i="2"/>
  <c r="AE9" i="2"/>
  <c r="AG9" i="2"/>
  <c r="AH9" i="2"/>
  <c r="AI9" i="2"/>
  <c r="AJ9" i="2"/>
  <c r="AK9" i="2"/>
  <c r="AM9" i="2"/>
  <c r="AB14" i="2"/>
  <c r="AC14" i="2"/>
  <c r="AE14" i="2"/>
  <c r="AG14" i="2"/>
  <c r="AJ14" i="2"/>
  <c r="AK14" i="2"/>
  <c r="AB15" i="2"/>
  <c r="AC15" i="2"/>
  <c r="AE15" i="2"/>
  <c r="AG15" i="2"/>
  <c r="AJ15" i="2"/>
  <c r="AK15" i="2"/>
  <c r="AB16" i="2"/>
  <c r="AC16" i="2"/>
  <c r="AD16" i="2"/>
  <c r="AE16" i="2"/>
  <c r="AG16" i="2"/>
  <c r="AJ16" i="2"/>
  <c r="AK16" i="2"/>
  <c r="AB17" i="2"/>
  <c r="AC17" i="2"/>
  <c r="AD17" i="2"/>
  <c r="AE17" i="2"/>
  <c r="AG17" i="2"/>
  <c r="AJ17" i="2"/>
  <c r="AK17" i="2"/>
  <c r="AB18" i="2"/>
  <c r="AC18" i="2"/>
  <c r="AD18" i="2"/>
  <c r="AE18" i="2"/>
  <c r="AG18" i="2"/>
  <c r="AJ18" i="2"/>
  <c r="AK18" i="2"/>
  <c r="AB19" i="2"/>
  <c r="AC19" i="2"/>
  <c r="AD19" i="2"/>
  <c r="AE19" i="2"/>
  <c r="AG19" i="2"/>
  <c r="AJ19" i="2"/>
  <c r="AK19" i="2"/>
  <c r="AB20" i="2"/>
  <c r="AC20" i="2"/>
  <c r="AD20" i="2"/>
  <c r="AE20" i="2"/>
  <c r="AG20" i="2"/>
  <c r="AJ20" i="2"/>
  <c r="AK20" i="2"/>
  <c r="AB21" i="2"/>
  <c r="AC21" i="2"/>
  <c r="AD21" i="2"/>
  <c r="AE21" i="2"/>
  <c r="AG21" i="2"/>
  <c r="AJ21" i="2"/>
  <c r="AK21" i="2"/>
  <c r="AB22" i="2"/>
  <c r="AC22" i="2"/>
  <c r="AD22" i="2"/>
  <c r="AE22" i="2"/>
  <c r="AG22" i="2"/>
  <c r="AJ22" i="2"/>
  <c r="AK22" i="2"/>
  <c r="AB23" i="2"/>
  <c r="AC23" i="2"/>
  <c r="AD23" i="2"/>
  <c r="AE23" i="2"/>
  <c r="AG23" i="2"/>
  <c r="AJ23" i="2"/>
  <c r="AK23" i="2"/>
  <c r="AB24" i="2"/>
  <c r="AC24" i="2"/>
  <c r="AD24" i="2"/>
  <c r="AE24" i="2"/>
  <c r="AG24" i="2"/>
  <c r="AJ24" i="2"/>
  <c r="AK24" i="2"/>
  <c r="AB25" i="2"/>
  <c r="AC25" i="2"/>
  <c r="AD25" i="2"/>
  <c r="AE25" i="2"/>
  <c r="AG25" i="2"/>
  <c r="AJ25" i="2"/>
  <c r="AK25" i="2"/>
  <c r="AB26" i="2"/>
  <c r="AC26" i="2"/>
  <c r="AD26" i="2"/>
  <c r="AE26" i="2"/>
  <c r="AG26" i="2"/>
  <c r="AJ26" i="2"/>
  <c r="AK26" i="2"/>
  <c r="AB27" i="2"/>
  <c r="AC27" i="2"/>
  <c r="AD27" i="2"/>
  <c r="AE27" i="2"/>
  <c r="AG27" i="2"/>
  <c r="AJ27" i="2"/>
  <c r="AK27" i="2"/>
  <c r="AB28" i="2"/>
  <c r="AC28" i="2"/>
  <c r="AD28" i="2"/>
  <c r="AE28" i="2"/>
  <c r="AG28" i="2"/>
  <c r="AJ28" i="2"/>
  <c r="AK28" i="2"/>
  <c r="AB29" i="2"/>
  <c r="AC29" i="2"/>
  <c r="AD29" i="2"/>
  <c r="AE29" i="2"/>
  <c r="AG29" i="2"/>
  <c r="AJ29" i="2"/>
  <c r="AK29" i="2"/>
  <c r="AB30" i="2"/>
  <c r="AC30" i="2"/>
  <c r="AD30" i="2"/>
  <c r="AE30" i="2"/>
  <c r="AG30" i="2"/>
  <c r="AJ30" i="2"/>
  <c r="AK30" i="2"/>
  <c r="AB31" i="2"/>
  <c r="AC31" i="2"/>
  <c r="AD31" i="2"/>
  <c r="AE31" i="2"/>
  <c r="AG31" i="2"/>
  <c r="AJ31" i="2"/>
  <c r="AK31" i="2"/>
  <c r="AB32" i="2"/>
  <c r="AC32" i="2"/>
  <c r="AD32" i="2"/>
  <c r="AE32" i="2"/>
  <c r="AG32" i="2"/>
  <c r="AJ32" i="2"/>
  <c r="AK32" i="2"/>
  <c r="AB33" i="2"/>
  <c r="AC33" i="2"/>
  <c r="AD33" i="2"/>
  <c r="AE33" i="2"/>
  <c r="AG33" i="2"/>
  <c r="AJ33" i="2"/>
  <c r="AK33" i="2"/>
  <c r="AB34" i="2"/>
  <c r="AC34" i="2"/>
  <c r="AD34" i="2"/>
  <c r="AE34" i="2"/>
  <c r="AG34" i="2"/>
  <c r="AJ34" i="2"/>
  <c r="AK34" i="2"/>
  <c r="AB35" i="2"/>
  <c r="AC35" i="2"/>
  <c r="AD35" i="2"/>
  <c r="AE35" i="2"/>
  <c r="AG35" i="2"/>
  <c r="AJ35" i="2"/>
  <c r="AK35" i="2"/>
  <c r="AB36" i="2"/>
  <c r="AC36" i="2"/>
  <c r="AD36" i="2"/>
  <c r="AE36" i="2"/>
  <c r="AG36" i="2"/>
  <c r="AJ36" i="2"/>
  <c r="AK36" i="2"/>
  <c r="AB37" i="2"/>
  <c r="AC37" i="2"/>
  <c r="AD37" i="2"/>
  <c r="AE37" i="2"/>
  <c r="AG37" i="2"/>
  <c r="AJ37" i="2"/>
  <c r="AK37" i="2"/>
  <c r="AB38" i="2"/>
  <c r="AC38" i="2"/>
  <c r="AD38" i="2"/>
  <c r="AE38" i="2"/>
  <c r="AG38" i="2"/>
  <c r="AJ38" i="2"/>
  <c r="AK38" i="2"/>
  <c r="AB39" i="2"/>
  <c r="AC39" i="2"/>
  <c r="AD39" i="2"/>
  <c r="AE39" i="2"/>
  <c r="AG39" i="2"/>
  <c r="AJ39" i="2"/>
  <c r="AK39" i="2"/>
  <c r="AB40" i="2"/>
  <c r="AC40" i="2"/>
  <c r="AD40" i="2"/>
  <c r="AE40" i="2"/>
  <c r="AG40" i="2"/>
  <c r="AJ40" i="2"/>
  <c r="AK40" i="2"/>
  <c r="AB41" i="2"/>
  <c r="AC41" i="2"/>
  <c r="AD41" i="2"/>
  <c r="AE41" i="2"/>
  <c r="AG41" i="2"/>
  <c r="AJ41" i="2"/>
  <c r="AK41" i="2"/>
  <c r="AB42" i="2"/>
  <c r="AC42" i="2"/>
  <c r="AD42" i="2"/>
  <c r="AE42" i="2"/>
  <c r="AG42" i="2"/>
  <c r="AJ42" i="2"/>
  <c r="AK42" i="2"/>
  <c r="AM2" i="2"/>
  <c r="AK2" i="2"/>
  <c r="AJ2" i="2"/>
  <c r="AI2" i="2"/>
  <c r="AH2" i="2"/>
  <c r="AG2" i="2"/>
  <c r="AE2" i="2"/>
  <c r="AD2" i="2"/>
  <c r="AC2" i="2"/>
  <c r="AB2" i="2"/>
  <c r="AC1" i="2"/>
  <c r="AD1" i="2"/>
  <c r="AE1" i="2"/>
  <c r="AG1" i="2"/>
  <c r="AH1" i="2"/>
  <c r="AI1" i="2"/>
  <c r="AJ1" i="2"/>
  <c r="AK1" i="2"/>
  <c r="AM1" i="2"/>
  <c r="AB1" i="2"/>
  <c r="AQ3" i="1"/>
  <c r="AR3" i="1"/>
  <c r="AS3" i="1"/>
  <c r="AT3" i="1"/>
  <c r="AU3" i="1"/>
  <c r="AV3" i="1"/>
  <c r="AW3" i="1"/>
  <c r="AQ4" i="1"/>
  <c r="AR4" i="1"/>
  <c r="AS4" i="1"/>
  <c r="AT4" i="1"/>
  <c r="AU4" i="1"/>
  <c r="AV4" i="1"/>
  <c r="AW4" i="1"/>
  <c r="AQ5" i="1"/>
  <c r="AR5" i="1"/>
  <c r="AS5" i="1"/>
  <c r="AT5" i="1"/>
  <c r="AT11" i="1" s="1"/>
  <c r="AU5" i="1"/>
  <c r="AU11" i="1" s="1"/>
  <c r="AV5" i="1"/>
  <c r="AW5" i="1"/>
  <c r="AQ6" i="1"/>
  <c r="AR6" i="1"/>
  <c r="AS6" i="1"/>
  <c r="AT6" i="1"/>
  <c r="AU6" i="1"/>
  <c r="AV6" i="1"/>
  <c r="AW6" i="1"/>
  <c r="AQ7" i="1"/>
  <c r="AR7" i="1"/>
  <c r="AS7" i="1"/>
  <c r="AT7" i="1"/>
  <c r="AU7" i="1"/>
  <c r="AV7" i="1"/>
  <c r="AW7" i="1"/>
  <c r="AQ8" i="1"/>
  <c r="AR8" i="1"/>
  <c r="AS8" i="1"/>
  <c r="AT8" i="1"/>
  <c r="AU8" i="1"/>
  <c r="AV8" i="1"/>
  <c r="AW8" i="1"/>
  <c r="AQ9" i="1"/>
  <c r="AR9" i="1"/>
  <c r="AS9" i="1"/>
  <c r="AT9" i="1"/>
  <c r="AU9" i="1"/>
  <c r="AV9" i="1"/>
  <c r="AW9" i="1"/>
  <c r="AR13" i="1"/>
  <c r="AS13" i="1"/>
  <c r="AT13" i="1"/>
  <c r="AU13" i="1"/>
  <c r="AV13" i="1"/>
  <c r="AW13" i="1"/>
  <c r="AR14" i="1"/>
  <c r="AS14" i="1"/>
  <c r="AT14" i="1"/>
  <c r="AU14" i="1"/>
  <c r="AV14" i="1"/>
  <c r="AW14" i="1"/>
  <c r="AQ23" i="1"/>
  <c r="AR15" i="1"/>
  <c r="AS15" i="1"/>
  <c r="AT15" i="1"/>
  <c r="AU15" i="1"/>
  <c r="AV15" i="1"/>
  <c r="AW15" i="1"/>
  <c r="AQ24" i="1"/>
  <c r="AR16" i="1"/>
  <c r="AS16" i="1"/>
  <c r="AT16" i="1"/>
  <c r="AU16" i="1"/>
  <c r="AV16" i="1"/>
  <c r="AW16" i="1"/>
  <c r="AQ25" i="1"/>
  <c r="AR17" i="1"/>
  <c r="AS17" i="1"/>
  <c r="AT17" i="1"/>
  <c r="AU17" i="1"/>
  <c r="AV17" i="1"/>
  <c r="AW17" i="1"/>
  <c r="AQ26" i="1"/>
  <c r="AR18" i="1"/>
  <c r="AS18" i="1"/>
  <c r="AT18" i="1"/>
  <c r="AU18" i="1"/>
  <c r="AV18" i="1"/>
  <c r="AW18" i="1"/>
  <c r="AQ27" i="1"/>
  <c r="AR19" i="1"/>
  <c r="AS19" i="1"/>
  <c r="AT19" i="1"/>
  <c r="AU19" i="1"/>
  <c r="AV19" i="1"/>
  <c r="AW19" i="1"/>
  <c r="AQ28" i="1"/>
  <c r="AR20" i="1"/>
  <c r="AS20" i="1"/>
  <c r="AT20" i="1"/>
  <c r="AU20" i="1"/>
  <c r="AV20" i="1"/>
  <c r="AW20" i="1"/>
  <c r="AQ29" i="1"/>
  <c r="AR21" i="1"/>
  <c r="AS21" i="1"/>
  <c r="AT21" i="1"/>
  <c r="AU21" i="1"/>
  <c r="AV21" i="1"/>
  <c r="AW21" i="1"/>
  <c r="AQ30" i="1"/>
  <c r="AR22" i="1"/>
  <c r="AS22" i="1"/>
  <c r="AT22" i="1"/>
  <c r="AU22" i="1"/>
  <c r="AV22" i="1"/>
  <c r="AW22" i="1"/>
  <c r="AQ31" i="1"/>
  <c r="AR23" i="1"/>
  <c r="AS23" i="1"/>
  <c r="AT23" i="1"/>
  <c r="AU23" i="1"/>
  <c r="AV23" i="1"/>
  <c r="AW23" i="1"/>
  <c r="AQ32" i="1"/>
  <c r="AR24" i="1"/>
  <c r="AS24" i="1"/>
  <c r="AT24" i="1"/>
  <c r="AU24" i="1"/>
  <c r="AV24" i="1"/>
  <c r="AW24" i="1"/>
  <c r="AQ33" i="1"/>
  <c r="AR25" i="1"/>
  <c r="AS25" i="1"/>
  <c r="AT25" i="1"/>
  <c r="AU25" i="1"/>
  <c r="AV25" i="1"/>
  <c r="AW25" i="1"/>
  <c r="AQ34" i="1"/>
  <c r="AR26" i="1"/>
  <c r="AS26" i="1"/>
  <c r="AT26" i="1"/>
  <c r="AU26" i="1"/>
  <c r="AV26" i="1"/>
  <c r="AW26" i="1"/>
  <c r="AQ35" i="1"/>
  <c r="AR27" i="1"/>
  <c r="AS27" i="1"/>
  <c r="AT27" i="1"/>
  <c r="AU27" i="1"/>
  <c r="AV27" i="1"/>
  <c r="AW27" i="1"/>
  <c r="AQ36" i="1"/>
  <c r="AR28" i="1"/>
  <c r="AS28" i="1"/>
  <c r="AT28" i="1"/>
  <c r="AU28" i="1"/>
  <c r="AV28" i="1"/>
  <c r="AW28" i="1"/>
  <c r="AQ37" i="1"/>
  <c r="AR29" i="1"/>
  <c r="AS29" i="1"/>
  <c r="AT29" i="1"/>
  <c r="AU29" i="1"/>
  <c r="AV29" i="1"/>
  <c r="AW29" i="1"/>
  <c r="AQ38" i="1"/>
  <c r="AR30" i="1"/>
  <c r="AS30" i="1"/>
  <c r="AT30" i="1"/>
  <c r="AU30" i="1"/>
  <c r="AV30" i="1"/>
  <c r="AW30" i="1"/>
  <c r="AQ39" i="1"/>
  <c r="AR31" i="1"/>
  <c r="AS31" i="1"/>
  <c r="AT31" i="1"/>
  <c r="AU31" i="1"/>
  <c r="AV31" i="1"/>
  <c r="AW31" i="1"/>
  <c r="AQ40" i="1"/>
  <c r="AR32" i="1"/>
  <c r="AS32" i="1"/>
  <c r="AT32" i="1"/>
  <c r="AU32" i="1"/>
  <c r="AV32" i="1"/>
  <c r="AW32" i="1"/>
  <c r="AQ41" i="1"/>
  <c r="AR33" i="1"/>
  <c r="AS33" i="1"/>
  <c r="AT33" i="1"/>
  <c r="AU33" i="1"/>
  <c r="AV33" i="1"/>
  <c r="AW33" i="1"/>
  <c r="AQ42" i="1"/>
  <c r="AR34" i="1"/>
  <c r="AS34" i="1"/>
  <c r="AT34" i="1"/>
  <c r="AU34" i="1"/>
  <c r="AV34" i="1"/>
  <c r="AW34" i="1"/>
  <c r="AR35" i="1"/>
  <c r="AS35" i="1"/>
  <c r="AT35" i="1"/>
  <c r="AU35" i="1"/>
  <c r="AV35" i="1"/>
  <c r="AW35" i="1"/>
  <c r="AR36" i="1"/>
  <c r="AS36" i="1"/>
  <c r="AT36" i="1"/>
  <c r="AU36" i="1"/>
  <c r="AV36" i="1"/>
  <c r="AW36" i="1"/>
  <c r="AR37" i="1"/>
  <c r="AS37" i="1"/>
  <c r="AT37" i="1"/>
  <c r="AU37" i="1"/>
  <c r="AV37" i="1"/>
  <c r="AW37" i="1"/>
  <c r="AR38" i="1"/>
  <c r="AS38" i="1"/>
  <c r="AT38" i="1"/>
  <c r="AU38" i="1"/>
  <c r="AV38" i="1"/>
  <c r="AW38" i="1"/>
  <c r="AR39" i="1"/>
  <c r="AS39" i="1"/>
  <c r="AT39" i="1"/>
  <c r="AU39" i="1"/>
  <c r="AV39" i="1"/>
  <c r="AW39" i="1"/>
  <c r="AR40" i="1"/>
  <c r="AS40" i="1"/>
  <c r="AT40" i="1"/>
  <c r="AU40" i="1"/>
  <c r="AV40" i="1"/>
  <c r="AW40" i="1"/>
  <c r="AR41" i="1"/>
  <c r="AS41" i="1"/>
  <c r="AT41" i="1"/>
  <c r="AU41" i="1"/>
  <c r="AV41" i="1"/>
  <c r="AW41" i="1"/>
  <c r="AR42" i="1"/>
  <c r="AS42" i="1"/>
  <c r="AT42" i="1"/>
  <c r="AU42" i="1"/>
  <c r="AV42" i="1"/>
  <c r="AW42" i="1"/>
  <c r="AW2" i="1"/>
  <c r="AV2" i="1"/>
  <c r="AU2" i="1"/>
  <c r="AT2" i="1"/>
  <c r="AS2" i="1"/>
  <c r="AR2" i="1"/>
  <c r="AQ2" i="1"/>
  <c r="AX1" i="1"/>
  <c r="AW1" i="1"/>
  <c r="AQ1" i="1"/>
  <c r="AR1" i="1"/>
  <c r="AS1" i="1"/>
  <c r="AT1" i="1"/>
  <c r="AU1" i="1"/>
  <c r="AV1" i="1"/>
  <c r="AS44" i="1" l="1"/>
  <c r="AW11" i="1"/>
  <c r="AR44" i="1"/>
  <c r="AV11" i="1"/>
  <c r="AW44" i="1"/>
  <c r="AS11" i="1"/>
  <c r="AV44" i="1"/>
  <c r="AR11" i="1"/>
  <c r="AU44" i="1"/>
  <c r="AQ11" i="1"/>
  <c r="AQ44" i="1"/>
  <c r="AT44" i="1"/>
  <c r="BC7" i="2"/>
  <c r="BD7" i="2" s="1"/>
  <c r="BC41" i="2"/>
  <c r="BD41" i="2" s="1"/>
  <c r="BC33" i="2"/>
  <c r="BD33" i="2" s="1"/>
  <c r="BC25" i="2"/>
  <c r="BD25" i="2" s="1"/>
  <c r="BC17" i="2"/>
  <c r="BD17" i="2" s="1"/>
  <c r="BC11" i="2"/>
  <c r="BD11" i="2" s="1"/>
  <c r="BC5" i="2"/>
  <c r="BD5" i="2" s="1"/>
  <c r="BC9" i="2"/>
  <c r="BD9" i="2" s="1"/>
  <c r="BC28" i="2"/>
  <c r="BD28" i="2" s="1"/>
  <c r="BC20" i="2"/>
  <c r="BD20" i="2" s="1"/>
  <c r="BC38" i="2"/>
  <c r="BD38" i="2" s="1"/>
  <c r="BC30" i="2"/>
  <c r="BD30" i="2" s="1"/>
  <c r="BC2" i="2"/>
  <c r="BD2" i="2" s="1"/>
  <c r="BC35" i="2"/>
  <c r="BD35" i="2" s="1"/>
  <c r="BC27" i="2"/>
  <c r="BD27" i="2" s="1"/>
  <c r="BC19" i="2"/>
  <c r="BD19" i="2" s="1"/>
  <c r="BC12" i="2"/>
  <c r="BD12" i="2" s="1"/>
  <c r="BC3" i="2"/>
  <c r="BD3" i="2" s="1"/>
  <c r="BC36" i="2"/>
  <c r="BD36" i="2" s="1"/>
  <c r="BC40" i="2"/>
  <c r="BD40" i="2" s="1"/>
  <c r="BC24" i="2"/>
  <c r="BD24" i="2" s="1"/>
  <c r="BC8" i="2"/>
  <c r="BD8" i="2" s="1"/>
  <c r="BC42" i="2"/>
  <c r="BD42" i="2" s="1"/>
  <c r="BC26" i="2"/>
  <c r="BD26" i="2" s="1"/>
  <c r="BC39" i="2"/>
  <c r="BD39" i="2" s="1"/>
  <c r="BC31" i="2"/>
  <c r="BD31" i="2" s="1"/>
  <c r="BC23" i="2"/>
  <c r="BD23" i="2" s="1"/>
  <c r="BC15" i="2"/>
  <c r="BD15" i="2" s="1"/>
  <c r="BC4" i="2"/>
  <c r="BD4" i="2" s="1"/>
  <c r="BC32" i="2"/>
  <c r="BD32" i="2" s="1"/>
  <c r="BC29" i="2"/>
  <c r="BD29" i="2" s="1"/>
  <c r="BC13" i="2"/>
  <c r="BD13" i="2" s="1"/>
  <c r="BC10" i="2"/>
  <c r="BD10" i="2" s="1"/>
  <c r="BC16" i="2"/>
  <c r="BD16" i="2" s="1"/>
  <c r="BC37" i="2"/>
  <c r="BD37" i="2" s="1"/>
  <c r="BC21" i="2"/>
  <c r="BD21" i="2" s="1"/>
  <c r="BC6" i="2"/>
  <c r="BD6" i="2" s="1"/>
  <c r="BC34" i="2"/>
  <c r="BD34" i="2" s="1"/>
  <c r="BC18" i="2"/>
  <c r="BD18" i="2" s="1"/>
  <c r="BC22" i="2"/>
  <c r="BD22" i="2" s="1"/>
  <c r="BC14" i="2"/>
  <c r="BD14" i="2" s="1"/>
  <c r="BB2" i="2"/>
  <c r="BB42" i="2"/>
  <c r="BB34" i="2"/>
  <c r="BB18" i="2"/>
  <c r="BB23" i="2"/>
  <c r="BB28" i="2"/>
  <c r="BB20" i="2"/>
  <c r="BB41" i="2"/>
  <c r="BB33" i="2"/>
  <c r="BB25" i="2"/>
  <c r="BB17" i="2"/>
  <c r="BB12" i="2"/>
  <c r="BB10" i="2"/>
  <c r="BB8" i="2"/>
  <c r="BB6" i="2"/>
  <c r="BB4" i="2"/>
  <c r="BB26" i="2"/>
  <c r="BB31" i="2"/>
  <c r="BB15" i="2"/>
  <c r="BB36" i="2"/>
  <c r="BB38" i="2"/>
  <c r="BB30" i="2"/>
  <c r="BB22" i="2"/>
  <c r="BB14" i="2"/>
  <c r="BB27" i="2"/>
  <c r="BB40" i="2"/>
  <c r="BB32" i="2"/>
  <c r="BB24" i="2"/>
  <c r="BB16" i="2"/>
  <c r="BB39" i="2"/>
  <c r="BB35" i="2"/>
  <c r="BB19" i="2"/>
  <c r="BB37" i="2"/>
  <c r="BB29" i="2"/>
  <c r="BB21" i="2"/>
  <c r="BB13" i="2"/>
  <c r="BB11" i="2"/>
  <c r="BB9" i="2"/>
  <c r="BB7" i="2"/>
  <c r="BB5" i="2"/>
  <c r="BB3" i="2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B5" i="1"/>
  <c r="AC5" i="1"/>
  <c r="AC11" i="1" s="1"/>
  <c r="AD5" i="1"/>
  <c r="AD11" i="1" s="1"/>
  <c r="AE5" i="1"/>
  <c r="AF5" i="1"/>
  <c r="AG5" i="1"/>
  <c r="AH5" i="1"/>
  <c r="AI5" i="1"/>
  <c r="AJ5" i="1"/>
  <c r="AK5" i="1"/>
  <c r="AK11" i="1" s="1"/>
  <c r="AL5" i="1"/>
  <c r="AL11" i="1" s="1"/>
  <c r="AM5" i="1"/>
  <c r="AN5" i="1"/>
  <c r="AO5" i="1"/>
  <c r="AP5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B38" i="1"/>
  <c r="AB44" i="1" s="1"/>
  <c r="AC38" i="1"/>
  <c r="AD38" i="1"/>
  <c r="AE38" i="1"/>
  <c r="AF38" i="1"/>
  <c r="AG38" i="1"/>
  <c r="AH38" i="1"/>
  <c r="AI38" i="1"/>
  <c r="AJ38" i="1"/>
  <c r="AJ44" i="1" s="1"/>
  <c r="AK38" i="1"/>
  <c r="AL38" i="1"/>
  <c r="AM38" i="1"/>
  <c r="AN38" i="1"/>
  <c r="AO38" i="1"/>
  <c r="AP38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B1" i="1"/>
  <c r="AL44" i="1" l="1"/>
  <c r="AN11" i="1"/>
  <c r="AF11" i="1"/>
  <c r="AD44" i="1"/>
  <c r="AK44" i="1"/>
  <c r="AC44" i="1"/>
  <c r="AM11" i="1"/>
  <c r="AE11" i="1"/>
  <c r="AJ11" i="1"/>
  <c r="AB11" i="1"/>
  <c r="AP44" i="1"/>
  <c r="AO44" i="1"/>
  <c r="AG44" i="1"/>
  <c r="AI11" i="1"/>
  <c r="AI44" i="1"/>
  <c r="AN44" i="1"/>
  <c r="AF44" i="1"/>
  <c r="AP11" i="1"/>
  <c r="AH11" i="1"/>
  <c r="AH44" i="1"/>
  <c r="AM44" i="1"/>
  <c r="AE44" i="1"/>
  <c r="AO11" i="1"/>
  <c r="AG11" i="1"/>
  <c r="BB28" i="1"/>
  <c r="BC20" i="1"/>
  <c r="BD20" i="1" s="1"/>
  <c r="BB4" i="1"/>
  <c r="BC34" i="1"/>
  <c r="BD34" i="1" s="1"/>
  <c r="BC29" i="1"/>
  <c r="BD29" i="1" s="1"/>
  <c r="BC25" i="1"/>
  <c r="BD25" i="1" s="1"/>
  <c r="BC23" i="1"/>
  <c r="BD23" i="1" s="1"/>
  <c r="BC21" i="1"/>
  <c r="BD21" i="1" s="1"/>
  <c r="BC17" i="1"/>
  <c r="BD17" i="1" s="1"/>
  <c r="BC15" i="1"/>
  <c r="BD15" i="1" s="1"/>
  <c r="BC9" i="1"/>
  <c r="BD9" i="1" s="1"/>
  <c r="BB6" i="1"/>
  <c r="BC5" i="1"/>
  <c r="BD5" i="1" s="1"/>
  <c r="BB30" i="1"/>
  <c r="BC6" i="1"/>
  <c r="BD6" i="1" s="1"/>
  <c r="BC8" i="1"/>
  <c r="BD8" i="1" s="1"/>
  <c r="BC33" i="1"/>
  <c r="BD33" i="1" s="1"/>
  <c r="BC31" i="1"/>
  <c r="BD31" i="1" s="1"/>
  <c r="BC22" i="1"/>
  <c r="BD22" i="1" s="1"/>
  <c r="BB26" i="1"/>
  <c r="BC24" i="1"/>
  <c r="BD24" i="1" s="1"/>
  <c r="BC18" i="1"/>
  <c r="BD18" i="1" s="1"/>
  <c r="BC16" i="1"/>
  <c r="BD16" i="1" s="1"/>
  <c r="BC26" i="1"/>
  <c r="BD26" i="1" s="1"/>
  <c r="BC27" i="1"/>
  <c r="BD27" i="1" s="1"/>
  <c r="BC19" i="1"/>
  <c r="BD19" i="1" s="1"/>
  <c r="BC3" i="1"/>
  <c r="BD3" i="1" s="1"/>
  <c r="BC36" i="1"/>
  <c r="BD36" i="1" s="1"/>
  <c r="BB36" i="1"/>
  <c r="BC37" i="1"/>
  <c r="BD37" i="1" s="1"/>
  <c r="BB37" i="1"/>
  <c r="BC14" i="1"/>
  <c r="BD14" i="1" s="1"/>
  <c r="BB14" i="1"/>
  <c r="BC28" i="1"/>
  <c r="BD28" i="1" s="1"/>
  <c r="BC39" i="1"/>
  <c r="BD39" i="1" s="1"/>
  <c r="BB39" i="1"/>
  <c r="BB23" i="1"/>
  <c r="BB7" i="1"/>
  <c r="BB32" i="1"/>
  <c r="BB8" i="1"/>
  <c r="BB18" i="1"/>
  <c r="BB33" i="1"/>
  <c r="BB25" i="1"/>
  <c r="BB17" i="1"/>
  <c r="BB9" i="1"/>
  <c r="BB5" i="1"/>
  <c r="BC30" i="1"/>
  <c r="BD30" i="1" s="1"/>
  <c r="BC2" i="1"/>
  <c r="BD2" i="1" s="1"/>
  <c r="BB2" i="1"/>
  <c r="BC13" i="1"/>
  <c r="BD13" i="1" s="1"/>
  <c r="BB13" i="1"/>
  <c r="BC38" i="1"/>
  <c r="BD38" i="1" s="1"/>
  <c r="BB38" i="1"/>
  <c r="BB20" i="1"/>
  <c r="BB22" i="1"/>
  <c r="BB31" i="1"/>
  <c r="BB15" i="1"/>
  <c r="BC4" i="1"/>
  <c r="BD4" i="1" s="1"/>
  <c r="BC40" i="1"/>
  <c r="BD40" i="1" s="1"/>
  <c r="BB40" i="1"/>
  <c r="BB24" i="1"/>
  <c r="BB16" i="1"/>
  <c r="BC41" i="1"/>
  <c r="BD41" i="1" s="1"/>
  <c r="BB41" i="1"/>
  <c r="BC42" i="1"/>
  <c r="BD42" i="1" s="1"/>
  <c r="BB42" i="1"/>
  <c r="BB21" i="1"/>
  <c r="BC32" i="1"/>
  <c r="BD32" i="1" s="1"/>
  <c r="BC7" i="1"/>
  <c r="BD7" i="1" s="1"/>
  <c r="BC35" i="1"/>
  <c r="BD35" i="1" s="1"/>
  <c r="BB35" i="1"/>
  <c r="BB27" i="1"/>
  <c r="BB19" i="1"/>
  <c r="BB3" i="1"/>
  <c r="BB29" i="1"/>
  <c r="BB34" i="1"/>
</calcChain>
</file>

<file path=xl/sharedStrings.xml><?xml version="1.0" encoding="utf-8"?>
<sst xmlns="http://schemas.openxmlformats.org/spreadsheetml/2006/main" count="85" uniqueCount="40">
  <si>
    <t>210924-1-up-1</t>
  </si>
  <si>
    <t>210924-1-up-3</t>
  </si>
  <si>
    <t>210924-1-up-4</t>
  </si>
  <si>
    <t>210924-1-down-3</t>
  </si>
  <si>
    <t>210924-1-down-1</t>
  </si>
  <si>
    <t>210924-2-1</t>
  </si>
  <si>
    <t>210924-2-3</t>
  </si>
  <si>
    <t>210924-2-4</t>
  </si>
  <si>
    <t>210924-3_2-up-3</t>
  </si>
  <si>
    <t>210924-3_2-up-1</t>
  </si>
  <si>
    <t>210924-3_2-up-2</t>
  </si>
  <si>
    <t>210924-3_1-up-4</t>
  </si>
  <si>
    <t>210924-3_2-down-1</t>
  </si>
  <si>
    <t>210924-3_5-down-2</t>
  </si>
  <si>
    <t>210924-3_2-down-3</t>
  </si>
  <si>
    <t>210924-3_1-down-4</t>
  </si>
  <si>
    <t>210925-1-up-2</t>
  </si>
  <si>
    <t>210925-2-1</t>
  </si>
  <si>
    <t>210925-1-up-3</t>
  </si>
  <si>
    <t>210925-1-up-4</t>
  </si>
  <si>
    <t>210925-1-down-1</t>
  </si>
  <si>
    <t>210928-1-1</t>
  </si>
  <si>
    <t>210928-1-4</t>
  </si>
  <si>
    <t>210929-1-1-2</t>
  </si>
  <si>
    <t>210929-1-1-3</t>
  </si>
  <si>
    <t>210929-1-1-4</t>
  </si>
  <si>
    <t>210929-2-1-2</t>
  </si>
  <si>
    <t>210929-2-1-3</t>
  </si>
  <si>
    <t>210929-2-1-4</t>
  </si>
  <si>
    <t>210929-3-3-1</t>
  </si>
  <si>
    <t>210929-3-4-2</t>
  </si>
  <si>
    <t>210929-3-1-3</t>
  </si>
  <si>
    <t>210929-4-3-1</t>
  </si>
  <si>
    <t>210929-4-2-1</t>
  </si>
  <si>
    <t>210924-2-4-2</t>
  </si>
  <si>
    <t>n=12</t>
  </si>
  <si>
    <t>N=5</t>
  </si>
  <si>
    <t>n=22</t>
  </si>
  <si>
    <t>L365</t>
  </si>
  <si>
    <t>ACSF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</si>
</sst>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'L365260'!$BB$1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'L365260'!$BB$2:$BB$42</c:f>
              <c:numCache>
                <c:formatCode>General</c:formatCode>
                <c:ptCount val="41"/>
                <c:pt idx="0">
                  <c:v>1.0098011884586275</c:v>
                </c:pt>
                <c:pt idx="1">
                  <c:v>1.0031647296083896</c:v>
                </c:pt>
                <c:pt idx="2">
                  <c:v>1.0103150023071346</c:v>
                </c:pt>
                <c:pt idx="3">
                  <c:v>1.0062643740828088</c:v>
                </c:pt>
                <c:pt idx="4">
                  <c:v>0.99796826428860119</c:v>
                </c:pt>
                <c:pt idx="5">
                  <c:v>0.99773754527343417</c:v>
                </c:pt>
                <c:pt idx="6">
                  <c:v>0.98347756266113828</c:v>
                </c:pt>
                <c:pt idx="7">
                  <c:v>0.99127133331986161</c:v>
                </c:pt>
                <c:pt idx="11">
                  <c:v>1.0704013969132173</c:v>
                </c:pt>
                <c:pt idx="12">
                  <c:v>1.0708671388235376</c:v>
                </c:pt>
                <c:pt idx="13">
                  <c:v>1.04106133417072</c:v>
                </c:pt>
                <c:pt idx="14">
                  <c:v>1.0039211715781344</c:v>
                </c:pt>
                <c:pt idx="15">
                  <c:v>0.97770840712366669</c:v>
                </c:pt>
                <c:pt idx="16">
                  <c:v>1.0149981490560647</c:v>
                </c:pt>
                <c:pt idx="17">
                  <c:v>1.0052535599156081</c:v>
                </c:pt>
                <c:pt idx="18">
                  <c:v>0.99353921106014642</c:v>
                </c:pt>
                <c:pt idx="19">
                  <c:v>1.0129346617171127</c:v>
                </c:pt>
                <c:pt idx="20">
                  <c:v>1.0026560575130257</c:v>
                </c:pt>
                <c:pt idx="21">
                  <c:v>1.0106041299598392</c:v>
                </c:pt>
                <c:pt idx="22">
                  <c:v>1.0124204688163483</c:v>
                </c:pt>
                <c:pt idx="23">
                  <c:v>0.9854906757533306</c:v>
                </c:pt>
                <c:pt idx="24">
                  <c:v>0.99522343131006674</c:v>
                </c:pt>
                <c:pt idx="25">
                  <c:v>1.0254328988666475</c:v>
                </c:pt>
                <c:pt idx="26">
                  <c:v>1.0402438539444321</c:v>
                </c:pt>
                <c:pt idx="27">
                  <c:v>0.99896717490200548</c:v>
                </c:pt>
                <c:pt idx="28">
                  <c:v>0.9928587620291357</c:v>
                </c:pt>
                <c:pt idx="29">
                  <c:v>0.98791517978721466</c:v>
                </c:pt>
                <c:pt idx="30">
                  <c:v>1.0127794115140942</c:v>
                </c:pt>
                <c:pt idx="31">
                  <c:v>0.99405978238152126</c:v>
                </c:pt>
                <c:pt idx="32">
                  <c:v>1.0153166218289025</c:v>
                </c:pt>
                <c:pt idx="33">
                  <c:v>0.99923157439992683</c:v>
                </c:pt>
                <c:pt idx="34">
                  <c:v>0.9876386931837825</c:v>
                </c:pt>
                <c:pt idx="35">
                  <c:v>0.98214435338783868</c:v>
                </c:pt>
                <c:pt idx="36">
                  <c:v>1.0078867428231513</c:v>
                </c:pt>
                <c:pt idx="37">
                  <c:v>0.99492621783340252</c:v>
                </c:pt>
                <c:pt idx="38">
                  <c:v>0.977797100192907</c:v>
                </c:pt>
                <c:pt idx="39">
                  <c:v>1.0340003310756791</c:v>
                </c:pt>
                <c:pt idx="40">
                  <c:v>1.0053776494605264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E0-4E43-8C4E-185F252DD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5746480"/>
        <c:axId val="1575748144"/>
      </c:scatterChart>
      <c:valAx>
        <c:axId val="157574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748144"/>
        <c:crosses val="autoZero"/>
        <c:crossBetween val="midCat"/>
      </c:valAx>
      <c:valAx>
        <c:axId val="157574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74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ACSF!$BB$2:$BB$42</c:f>
              <c:numCache>
                <c:formatCode>General</c:formatCode>
                <c:ptCount val="41"/>
                <c:pt idx="0">
                  <c:v>1.0286120141131041</c:v>
                </c:pt>
                <c:pt idx="1">
                  <c:v>0.99857085180864902</c:v>
                </c:pt>
                <c:pt idx="2">
                  <c:v>0.95939926111402707</c:v>
                </c:pt>
                <c:pt idx="3">
                  <c:v>1.0085345463185218</c:v>
                </c:pt>
                <c:pt idx="4">
                  <c:v>1.0181417710282596</c:v>
                </c:pt>
                <c:pt idx="5">
                  <c:v>1.0136777168598992</c:v>
                </c:pt>
                <c:pt idx="6">
                  <c:v>0.99269909427052527</c:v>
                </c:pt>
                <c:pt idx="7">
                  <c:v>0.98036474448701083</c:v>
                </c:pt>
                <c:pt idx="8">
                  <c:v>0</c:v>
                </c:pt>
                <c:pt idx="9">
                  <c:v>1.0026835745928431</c:v>
                </c:pt>
                <c:pt idx="10">
                  <c:v>0</c:v>
                </c:pt>
                <c:pt idx="11">
                  <c:v>1.3733788857210973</c:v>
                </c:pt>
                <c:pt idx="12">
                  <c:v>1.3178030903884894</c:v>
                </c:pt>
                <c:pt idx="13">
                  <c:v>1.2919497184420365</c:v>
                </c:pt>
                <c:pt idx="14">
                  <c:v>1.2722316639540188</c:v>
                </c:pt>
                <c:pt idx="15">
                  <c:v>1.2707452379201625</c:v>
                </c:pt>
                <c:pt idx="16">
                  <c:v>1.2479008842149641</c:v>
                </c:pt>
                <c:pt idx="17">
                  <c:v>1.2180193435240574</c:v>
                </c:pt>
                <c:pt idx="18">
                  <c:v>1.2111565967102988</c:v>
                </c:pt>
                <c:pt idx="19">
                  <c:v>1.2122343002482092</c:v>
                </c:pt>
                <c:pt idx="20">
                  <c:v>1.2525467388654756</c:v>
                </c:pt>
                <c:pt idx="21">
                  <c:v>1.2258211204288469</c:v>
                </c:pt>
                <c:pt idx="22">
                  <c:v>1.2636810750675895</c:v>
                </c:pt>
                <c:pt idx="23">
                  <c:v>1.2556555247753958</c:v>
                </c:pt>
                <c:pt idx="24">
                  <c:v>1.22508300780045</c:v>
                </c:pt>
                <c:pt idx="25">
                  <c:v>1.2489587175401093</c:v>
                </c:pt>
                <c:pt idx="26">
                  <c:v>1.2570210911704625</c:v>
                </c:pt>
                <c:pt idx="27">
                  <c:v>1.228229743736079</c:v>
                </c:pt>
                <c:pt idx="28">
                  <c:v>1.2503168125802453</c:v>
                </c:pt>
                <c:pt idx="29">
                  <c:v>1.2443431146573722</c:v>
                </c:pt>
                <c:pt idx="30">
                  <c:v>1.2406392412475258</c:v>
                </c:pt>
                <c:pt idx="31">
                  <c:v>1.2541215425083387</c:v>
                </c:pt>
                <c:pt idx="32">
                  <c:v>1.2526444040564175</c:v>
                </c:pt>
                <c:pt idx="33">
                  <c:v>1.289143399596212</c:v>
                </c:pt>
                <c:pt idx="34">
                  <c:v>1.2884062366063322</c:v>
                </c:pt>
                <c:pt idx="35">
                  <c:v>1.2587272795727067</c:v>
                </c:pt>
                <c:pt idx="36">
                  <c:v>1.2803968627678886</c:v>
                </c:pt>
                <c:pt idx="37">
                  <c:v>1.2756627295435663</c:v>
                </c:pt>
                <c:pt idx="38">
                  <c:v>1.3257669508149494</c:v>
                </c:pt>
                <c:pt idx="39">
                  <c:v>1.2839684925375581</c:v>
                </c:pt>
                <c:pt idx="40">
                  <c:v>1.2792710093044137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83-4283-BCE8-0E938D076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439504"/>
        <c:axId val="1688447824"/>
      </c:scatterChart>
      <c:valAx>
        <c:axId val="168843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447824"/>
        <c:crosses val="autoZero"/>
        <c:crossBetween val="midCat"/>
      </c:valAx>
      <c:valAx>
        <c:axId val="168844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843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533400</xdr:colOff>
      <xdr:row>11</xdr:row>
      <xdr:rowOff>109537</xdr:rowOff>
    </xdr:from>
    <xdr:to>
      <xdr:col>40</xdr:col>
      <xdr:colOff>457200</xdr:colOff>
      <xdr:row>25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072BFB-5BD5-FE2A-30C4-60A9A1C1F0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523875</xdr:colOff>
      <xdr:row>12</xdr:row>
      <xdr:rowOff>0</xdr:rowOff>
    </xdr:from>
    <xdr:to>
      <xdr:col>49</xdr:col>
      <xdr:colOff>219075</xdr:colOff>
      <xdr:row>42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6354B7E-6ED3-3CBC-009A-156B2702DF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44"/>
  <sheetViews>
    <sheetView topLeftCell="AC16" workbookViewId="0">
      <selection activeCell="AZ14" sqref="AZ14:AZ32"/>
    </sheetView>
  </sheetViews>
  <sheetFormatPr defaultRowHeight="15" x14ac:dyDescent="0.25"/>
  <cols>
    <col min="28" max="28" width="12" bestFit="1" customWidth="1"/>
    <col min="34" max="34" width="12" bestFit="1" customWidth="1"/>
    <col min="38" max="38" width="12" bestFit="1" customWidth="1"/>
    <col min="42" max="43" width="12" bestFit="1" customWidth="1"/>
  </cols>
  <sheetData>
    <row r="1" spans="2:56" x14ac:dyDescent="0.25">
      <c r="B1" t="s">
        <v>0</v>
      </c>
      <c r="C1" t="s">
        <v>1</v>
      </c>
      <c r="D1" t="s">
        <v>2</v>
      </c>
      <c r="E1" t="s">
        <v>9</v>
      </c>
      <c r="F1" t="s">
        <v>10</v>
      </c>
      <c r="G1" t="s">
        <v>8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18</v>
      </c>
      <c r="O1" t="s">
        <v>19</v>
      </c>
      <c r="P1" t="s">
        <v>20</v>
      </c>
      <c r="Q1" t="s">
        <v>21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AB1">
        <f>AVERAGEA(B2:B9)</f>
        <v>1.0305766409146599E-6</v>
      </c>
      <c r="AC1">
        <f t="shared" ref="AC1:AP1" si="0">AVERAGEA(C2:C9)</f>
        <v>1.2064263046340784E-6</v>
      </c>
      <c r="AD1">
        <f t="shared" si="0"/>
        <v>1.2263881217222661E-6</v>
      </c>
      <c r="AE1">
        <f t="shared" si="0"/>
        <v>1.5227624174940502E-6</v>
      </c>
      <c r="AF1">
        <f t="shared" si="0"/>
        <v>9.8191776487510651E-7</v>
      </c>
      <c r="AG1">
        <f t="shared" si="0"/>
        <v>1.1994488886557519E-6</v>
      </c>
      <c r="AH1">
        <f t="shared" si="0"/>
        <v>6.6019920268445276E-5</v>
      </c>
      <c r="AI1">
        <f t="shared" si="0"/>
        <v>1.6360864947273512E-6</v>
      </c>
      <c r="AJ1">
        <f t="shared" si="0"/>
        <v>1.1612642367708759E-6</v>
      </c>
      <c r="AK1">
        <f t="shared" si="0"/>
        <v>1.1586921573325526E-6</v>
      </c>
      <c r="AL1">
        <f t="shared" si="0"/>
        <v>7.5603364166454412E-5</v>
      </c>
      <c r="AM1">
        <f t="shared" si="0"/>
        <v>1.6835313090268755E-6</v>
      </c>
      <c r="AN1">
        <f t="shared" si="0"/>
        <v>1.4758247743884567E-6</v>
      </c>
      <c r="AO1">
        <f t="shared" si="0"/>
        <v>1.2183354556327686E-6</v>
      </c>
      <c r="AP1">
        <f t="shared" si="0"/>
        <v>6.3742461406945949E-5</v>
      </c>
      <c r="AQ1">
        <f t="shared" ref="AQ1" si="1">AVERAGEA(Q2:Q9)</f>
        <v>1.0585528542605971E-6</v>
      </c>
      <c r="AR1">
        <f t="shared" ref="AR1" si="2">AVERAGEA(R2:R9)</f>
        <v>6.4635082708264235E-7</v>
      </c>
      <c r="AS1">
        <f t="shared" ref="AS1" si="3">AVERAGEA(S2:S9)</f>
        <v>8.0811221891963214E-7</v>
      </c>
      <c r="AT1">
        <f t="shared" ref="AT1" si="4">AVERAGEA(T2:T9)</f>
        <v>2.8680595960395294E-6</v>
      </c>
      <c r="AU1">
        <f t="shared" ref="AU1" si="5">AVERAGEA(U2:U9)</f>
        <v>5.2498930713795744E-7</v>
      </c>
      <c r="AV1">
        <f t="shared" ref="AV1:AX1" si="6">AVERAGEA(V2:V9)</f>
        <v>6.2836502223717616E-7</v>
      </c>
      <c r="AW1">
        <f t="shared" si="6"/>
        <v>3.3745827749953605E-6</v>
      </c>
      <c r="AX1" t="e">
        <f t="shared" si="6"/>
        <v>#DIV/0!</v>
      </c>
    </row>
    <row r="2" spans="2:56" x14ac:dyDescent="0.25">
      <c r="B2">
        <v>1.1273914424236864E-6</v>
      </c>
      <c r="C2" s="1">
        <v>1.2123673513997346E-6</v>
      </c>
      <c r="D2" s="1">
        <v>1.2886121112387627E-6</v>
      </c>
      <c r="E2">
        <v>1.4738225218025036E-6</v>
      </c>
      <c r="F2">
        <v>9.2228219727985561E-7</v>
      </c>
      <c r="G2">
        <v>1.1346019164193422E-6</v>
      </c>
      <c r="H2">
        <v>6.4149906393140554E-5</v>
      </c>
      <c r="I2">
        <v>1.5443438314832747E-6</v>
      </c>
      <c r="J2">
        <v>1.1700401501002489E-6</v>
      </c>
      <c r="K2">
        <v>1.109288859879598E-6</v>
      </c>
      <c r="L2">
        <v>7.5949836173094809E-5</v>
      </c>
      <c r="M2">
        <v>1.7546281014801934E-6</v>
      </c>
      <c r="N2">
        <v>1.5207242540782318E-6</v>
      </c>
      <c r="O2" s="2">
        <v>1.2891105143353343E-6</v>
      </c>
      <c r="P2">
        <v>6.3221115851774812E-5</v>
      </c>
      <c r="Q2">
        <v>1.1605758345467621E-6</v>
      </c>
      <c r="R2">
        <v>5.5452346714446321E-7</v>
      </c>
      <c r="S2">
        <v>9.4513620751968119E-7</v>
      </c>
      <c r="T2">
        <v>2.8466502044466324E-6</v>
      </c>
      <c r="U2">
        <v>5.5981763580348343E-7</v>
      </c>
      <c r="V2">
        <v>6.2961453295429237E-7</v>
      </c>
      <c r="W2">
        <v>3.4439426599419676E-6</v>
      </c>
      <c r="Y2" t="s">
        <v>37</v>
      </c>
      <c r="AB2">
        <f>B2/1.03057664091466E-06</f>
        <v>1.0939423597095128</v>
      </c>
      <c r="AC2">
        <f>C2/1.20642630463408E-06</f>
        <v>1.0049245003551679</v>
      </c>
      <c r="AD2">
        <f>D2/1.22638812172227E-06</f>
        <v>1.0507375996345341</v>
      </c>
      <c r="AE2">
        <f>E2/1.52276241749405E-06</f>
        <v>0.96786110877881737</v>
      </c>
      <c r="AF2">
        <f>F2/9.81917764875107E-07</f>
        <v>0.93926623009734778</v>
      </c>
      <c r="AG2">
        <f>G2/1.19944888865575E-06</f>
        <v>0.94593602707900015</v>
      </c>
      <c r="AH2">
        <f>H2/0.0000660199202684453</f>
        <v>0.97167500554830977</v>
      </c>
      <c r="AI2">
        <f>I2/1.63608649472735E-06</f>
        <v>0.94392554211544666</v>
      </c>
      <c r="AJ2">
        <f>J2/1.16126423677088E-06</f>
        <v>1.0075572062339333</v>
      </c>
      <c r="AK2">
        <f>K2/1.15869215733255E-06</f>
        <v>0.95736287922524266</v>
      </c>
      <c r="AL2">
        <f>L2/0.0000756033641664544</f>
        <v>1.0045827591200518</v>
      </c>
      <c r="AM2">
        <f>M2/1.68353130902688E-06</f>
        <v>1.0422307515590008</v>
      </c>
      <c r="AN2">
        <f>N2/1.47582477438846E-06</f>
        <v>1.0304233134373129</v>
      </c>
      <c r="AO2">
        <f>O2/1.21833545563277E-06</f>
        <v>1.0580916022556413</v>
      </c>
      <c r="AP2">
        <f>P2/0.0000637424614069459</f>
        <v>0.99182106332790165</v>
      </c>
      <c r="AQ2">
        <f>Q2/0.0000010585528542606</f>
        <v>1.096379675209912</v>
      </c>
      <c r="AR2">
        <f>R2/6.46350827082642E-07</f>
        <v>0.85792953905133962</v>
      </c>
      <c r="AS2">
        <f>S2/8.08112218919632E-07</f>
        <v>1.1695605949174199</v>
      </c>
      <c r="AT2">
        <f>T2/2.86805959603953E-06</f>
        <v>0.99253523475507222</v>
      </c>
      <c r="AU2">
        <f>U2/5.24989307137957E-07</f>
        <v>1.0663410248399101</v>
      </c>
      <c r="AV2">
        <f>V2/6.28365022237176E-07</f>
        <v>1.0019885109337687</v>
      </c>
      <c r="AW2">
        <f>W2/3.37458277499536E-06</f>
        <v>1.0205536179051655</v>
      </c>
      <c r="BB2">
        <f>AVERAGEA(AB2:AW2)</f>
        <v>1.0098011884586275</v>
      </c>
      <c r="BC2">
        <f>STDEVA(AB2:AW2)</f>
        <v>6.620857557167871E-2</v>
      </c>
      <c r="BD2">
        <f>BC2/SQRT(22)</f>
        <v>1.411571574076647E-2</v>
      </c>
    </row>
    <row r="3" spans="2:56" x14ac:dyDescent="0.25">
      <c r="B3">
        <v>9.7475640359334648E-7</v>
      </c>
      <c r="C3" s="1">
        <v>1.2585660442709923E-6</v>
      </c>
      <c r="D3" s="1">
        <v>1.2467280612327158E-6</v>
      </c>
      <c r="E3">
        <v>1.5532868928858079E-6</v>
      </c>
      <c r="F3">
        <v>8.3908889791928232E-7</v>
      </c>
      <c r="G3">
        <v>1.255819370271638E-6</v>
      </c>
      <c r="H3">
        <v>6.621790089411661E-5</v>
      </c>
      <c r="I3">
        <v>1.5872919902903959E-6</v>
      </c>
      <c r="J3">
        <v>1.1879583325935528E-6</v>
      </c>
      <c r="K3">
        <v>1.2006603355985135E-6</v>
      </c>
      <c r="L3">
        <v>7.5560841651167721E-5</v>
      </c>
      <c r="M3">
        <v>1.7822057998273522E-6</v>
      </c>
      <c r="N3">
        <v>1.5253608580678701E-6</v>
      </c>
      <c r="O3" s="2">
        <v>1.2640093700611033E-6</v>
      </c>
      <c r="P3">
        <v>6.2153500039130449E-5</v>
      </c>
      <c r="Q3">
        <v>1.0898443179030437E-6</v>
      </c>
      <c r="R3">
        <v>5.7312627177452669E-7</v>
      </c>
      <c r="S3">
        <v>8.3613167589646764E-7</v>
      </c>
      <c r="T3">
        <v>2.7668429538607597E-6</v>
      </c>
      <c r="U3">
        <v>5.7076977100223303E-7</v>
      </c>
      <c r="V3">
        <v>6.5443236962892115E-7</v>
      </c>
      <c r="W3">
        <v>3.2446732802782208E-6</v>
      </c>
      <c r="Y3" t="s">
        <v>36</v>
      </c>
      <c r="AB3">
        <f t="shared" ref="AB3:AB41" si="7">B3/1.03057664091466E-06</f>
        <v>0.94583591835365899</v>
      </c>
      <c r="AC3">
        <f t="shared" ref="AC3:AC41" si="8">C3/1.20642630463408E-06</f>
        <v>1.0432183378600375</v>
      </c>
      <c r="AD3">
        <f t="shared" ref="AD3:AD41" si="9">D3/1.22638812172227E-06</f>
        <v>1.0165852385147709</v>
      </c>
      <c r="AE3">
        <f t="shared" ref="AE3:AE41" si="10">E3/1.52276241749405E-06</f>
        <v>1.0200454614857062</v>
      </c>
      <c r="AF3">
        <f t="shared" ref="AF3:AF41" si="11">F3/9.81917764875107E-07</f>
        <v>0.85454090753313594</v>
      </c>
      <c r="AG3">
        <f t="shared" ref="AG3:AG41" si="12">G3/1.19944888865575E-06</f>
        <v>1.0469969851562944</v>
      </c>
      <c r="AH3">
        <f t="shared" ref="AH3:AH41" si="13">H3/0.0000660199202684453</f>
        <v>1.0029988013445985</v>
      </c>
      <c r="AI3">
        <f t="shared" ref="AI3:AI41" si="14">I3/1.63608649472735E-06</f>
        <v>0.9701760850699489</v>
      </c>
      <c r="AJ3">
        <f t="shared" ref="AJ3:AJ41" si="15">J3/1.16126423677088E-06</f>
        <v>1.0229870988681273</v>
      </c>
      <c r="AK3">
        <f t="shared" ref="AK3:AK41" si="16">K3/1.15869215733255E-06</f>
        <v>1.0362203006211583</v>
      </c>
      <c r="AL3">
        <f t="shared" ref="AL3:AL41" si="17">L3/0.0000756033641664544</f>
        <v>0.99943755789500244</v>
      </c>
      <c r="AM3">
        <f t="shared" ref="AM3:AM41" si="18">M3/1.68353130902688E-06</f>
        <v>1.0586116161139338</v>
      </c>
      <c r="AN3">
        <f t="shared" ref="AN3:AN41" si="19">N3/1.47582477438846E-06</f>
        <v>1.0335650170257755</v>
      </c>
      <c r="AO3">
        <f t="shared" ref="AO3:AO41" si="20">O3/1.21833545563277E-06</f>
        <v>1.0374887837476678</v>
      </c>
      <c r="AP3">
        <f t="shared" ref="AP3:AP41" si="21">P3/0.0000637424614069459</f>
        <v>0.97507216802201646</v>
      </c>
      <c r="AQ3">
        <f t="shared" ref="AQ3:AQ9" si="22">Q3/0.0000010585528542606</f>
        <v>1.0295606057992266</v>
      </c>
      <c r="AR3">
        <f t="shared" ref="AR3:AR42" si="23">R3/6.46350827082642E-07</f>
        <v>0.88671081982114819</v>
      </c>
      <c r="AS3">
        <f t="shared" ref="AS3:AS42" si="24">S3/8.08112218919632E-07</f>
        <v>1.0346727302481515</v>
      </c>
      <c r="AT3">
        <f t="shared" ref="AT3:AT42" si="25">T3/2.86805959603953E-06</f>
        <v>0.96470901709345969</v>
      </c>
      <c r="AU3">
        <f t="shared" ref="AU3:AU42" si="26">U3/5.24989307137957E-07</f>
        <v>1.0872026596386386</v>
      </c>
      <c r="AV3">
        <f t="shared" ref="AV3:AV42" si="27">V3/6.28365022237176E-07</f>
        <v>1.0414844023286614</v>
      </c>
      <c r="AW3">
        <f t="shared" ref="AW3:AW42" si="28">W3/3.37458277499536E-06</f>
        <v>0.96150353884345952</v>
      </c>
      <c r="BB3">
        <f t="shared" ref="BB3:BB42" si="29">AVERAGEA(AB3:AW3)</f>
        <v>1.0031647296083896</v>
      </c>
      <c r="BC3">
        <f t="shared" ref="BC3:BC42" si="30">STDEVA(AB3:AW3)</f>
        <v>5.5598977406913927E-2</v>
      </c>
      <c r="BD3">
        <f t="shared" ref="BD3:BD42" si="31">BC3/SQRT(22)</f>
        <v>1.1853741811793449E-2</v>
      </c>
    </row>
    <row r="4" spans="2:56" x14ac:dyDescent="0.25">
      <c r="B4">
        <v>1.078307832358405E-6</v>
      </c>
      <c r="C4" s="1">
        <v>1.2403143045958132E-6</v>
      </c>
      <c r="D4" s="1">
        <v>1.2799027899745852E-6</v>
      </c>
      <c r="E4">
        <v>1.4526240192935802E-6</v>
      </c>
      <c r="F4">
        <v>8.8941123976837844E-7</v>
      </c>
      <c r="G4">
        <v>1.146534486906603E-6</v>
      </c>
      <c r="H4">
        <v>6.7096378188580275E-5</v>
      </c>
      <c r="I4">
        <v>1.5919613360892981E-6</v>
      </c>
      <c r="J4">
        <v>1.157056431111414E-6</v>
      </c>
      <c r="K4">
        <v>1.1984666343778372E-6</v>
      </c>
      <c r="L4">
        <v>7.4542840593494475E-5</v>
      </c>
      <c r="M4">
        <v>1.81853465619497E-6</v>
      </c>
      <c r="N4">
        <v>1.4397428458323702E-6</v>
      </c>
      <c r="O4" s="2">
        <v>1.2797227100236341E-6</v>
      </c>
      <c r="P4">
        <v>6.5853149862959981E-5</v>
      </c>
      <c r="Q4">
        <v>1.1245095947742811E-6</v>
      </c>
      <c r="R4">
        <v>6.2858998717274517E-7</v>
      </c>
      <c r="S4">
        <v>9.1071569841005839E-7</v>
      </c>
      <c r="T4">
        <v>2.8861531973234378E-6</v>
      </c>
      <c r="U4">
        <v>5.4403699323302135E-7</v>
      </c>
      <c r="V4">
        <v>6.1956006902619265E-7</v>
      </c>
      <c r="W4">
        <v>3.231662958569359E-6</v>
      </c>
      <c r="AB4">
        <f t="shared" si="7"/>
        <v>1.0463150333015336</v>
      </c>
      <c r="AC4">
        <f t="shared" si="8"/>
        <v>1.0280895731729023</v>
      </c>
      <c r="AD4">
        <f t="shared" si="9"/>
        <v>1.0436359968793256</v>
      </c>
      <c r="AE4">
        <f t="shared" si="10"/>
        <v>0.95394002544671819</v>
      </c>
      <c r="AF4">
        <f t="shared" si="11"/>
        <v>0.90578994655576406</v>
      </c>
      <c r="AG4">
        <f t="shared" si="12"/>
        <v>0.95588440470485625</v>
      </c>
      <c r="AH4">
        <f t="shared" si="13"/>
        <v>1.0163050472608564</v>
      </c>
      <c r="AI4">
        <f t="shared" si="14"/>
        <v>0.97303005753042093</v>
      </c>
      <c r="AJ4">
        <f t="shared" si="15"/>
        <v>0.99637653040003471</v>
      </c>
      <c r="AK4">
        <f t="shared" si="16"/>
        <v>1.0343270443262971</v>
      </c>
      <c r="AL4">
        <f t="shared" si="17"/>
        <v>0.98597253462656775</v>
      </c>
      <c r="AM4">
        <f t="shared" si="18"/>
        <v>1.0801905770591966</v>
      </c>
      <c r="AN4">
        <f t="shared" si="19"/>
        <v>0.97555134648621056</v>
      </c>
      <c r="AO4">
        <f t="shared" si="20"/>
        <v>1.0503861675428146</v>
      </c>
      <c r="AP4">
        <f t="shared" si="21"/>
        <v>1.0331127541896914</v>
      </c>
      <c r="AQ4">
        <f t="shared" si="22"/>
        <v>1.062308405525723</v>
      </c>
      <c r="AR4">
        <f t="shared" si="23"/>
        <v>0.97252136275579337</v>
      </c>
      <c r="AS4">
        <f t="shared" si="24"/>
        <v>1.1269668705512179</v>
      </c>
      <c r="AT4">
        <f t="shared" si="25"/>
        <v>1.006308655966875</v>
      </c>
      <c r="AU4">
        <f t="shared" si="26"/>
        <v>1.0362820458170949</v>
      </c>
      <c r="AV4">
        <f t="shared" si="27"/>
        <v>0.98598751856105082</v>
      </c>
      <c r="AW4">
        <f t="shared" si="28"/>
        <v>0.95764815209601795</v>
      </c>
      <c r="BB4">
        <f t="shared" si="29"/>
        <v>1.0103150023071346</v>
      </c>
      <c r="BC4">
        <f t="shared" si="30"/>
        <v>5.0042763107423872E-2</v>
      </c>
      <c r="BD4">
        <f t="shared" si="31"/>
        <v>1.0669152942916883E-2</v>
      </c>
    </row>
    <row r="5" spans="2:56" x14ac:dyDescent="0.25">
      <c r="B5">
        <v>1.1649972293525934E-6</v>
      </c>
      <c r="C5" s="1">
        <v>1.2233103916514665E-6</v>
      </c>
      <c r="D5" s="1">
        <v>1.2702839740086347E-6</v>
      </c>
      <c r="E5">
        <v>1.5771292964927852E-6</v>
      </c>
      <c r="F5">
        <v>1.0296262189513072E-6</v>
      </c>
      <c r="G5">
        <v>1.1162119335494936E-6</v>
      </c>
      <c r="H5">
        <v>6.377401587087661E-5</v>
      </c>
      <c r="I5">
        <v>1.6172070900211111E-6</v>
      </c>
      <c r="J5">
        <v>1.180225126518053E-6</v>
      </c>
      <c r="K5">
        <v>1.1253396223764867E-6</v>
      </c>
      <c r="L5">
        <v>7.5450785516295582E-5</v>
      </c>
      <c r="M5">
        <v>1.6076592146418989E-6</v>
      </c>
      <c r="N5">
        <v>1.5273108147084713E-6</v>
      </c>
      <c r="O5" s="2">
        <v>1.1188139978912659E-6</v>
      </c>
      <c r="P5">
        <v>5.9752255765488371E-5</v>
      </c>
      <c r="Q5">
        <v>1.0764807711893809E-6</v>
      </c>
      <c r="R5">
        <v>7.3998307925648987E-7</v>
      </c>
      <c r="S5">
        <v>7.1920180744200479E-7</v>
      </c>
      <c r="T5">
        <v>2.8815265977755189E-6</v>
      </c>
      <c r="U5">
        <v>5.2415543905226514E-7</v>
      </c>
      <c r="V5">
        <v>7.112573143785994E-7</v>
      </c>
      <c r="W5">
        <v>3.2746947908890434E-6</v>
      </c>
      <c r="AB5">
        <f t="shared" si="7"/>
        <v>1.1304324036673605</v>
      </c>
      <c r="AC5">
        <f t="shared" si="8"/>
        <v>1.0139951250669286</v>
      </c>
      <c r="AD5">
        <f t="shared" si="9"/>
        <v>1.0357927898263721</v>
      </c>
      <c r="AE5">
        <f t="shared" si="10"/>
        <v>1.0357027980032529</v>
      </c>
      <c r="AF5">
        <f t="shared" si="11"/>
        <v>1.0485870159221211</v>
      </c>
      <c r="AG5">
        <f t="shared" si="12"/>
        <v>0.93060399997573717</v>
      </c>
      <c r="AH5">
        <f t="shared" si="13"/>
        <v>0.96598141305780794</v>
      </c>
      <c r="AI5">
        <f t="shared" si="14"/>
        <v>0.98846063165542775</v>
      </c>
      <c r="AJ5">
        <f t="shared" si="15"/>
        <v>1.0163277996056241</v>
      </c>
      <c r="AK5">
        <f t="shared" si="16"/>
        <v>0.97121536143573717</v>
      </c>
      <c r="AL5">
        <f t="shared" si="17"/>
        <v>0.99798185369340331</v>
      </c>
      <c r="AM5">
        <f t="shared" si="18"/>
        <v>0.95493276900871127</v>
      </c>
      <c r="AN5">
        <f t="shared" si="19"/>
        <v>1.0348862827169611</v>
      </c>
      <c r="AO5">
        <f t="shared" si="20"/>
        <v>0.91831358327348733</v>
      </c>
      <c r="AP5">
        <f t="shared" si="21"/>
        <v>0.93740113648917367</v>
      </c>
      <c r="AQ5">
        <f t="shared" si="22"/>
        <v>1.0169362510871538</v>
      </c>
      <c r="AR5">
        <f t="shared" si="23"/>
        <v>1.1448628952738635</v>
      </c>
      <c r="AS5">
        <f t="shared" si="24"/>
        <v>0.88997764246592892</v>
      </c>
      <c r="AT5">
        <f t="shared" si="25"/>
        <v>1.0046955097288026</v>
      </c>
      <c r="AU5">
        <f t="shared" si="26"/>
        <v>0.99841164748623579</v>
      </c>
      <c r="AV5">
        <f t="shared" si="27"/>
        <v>1.1319174193469601</v>
      </c>
      <c r="AW5">
        <f t="shared" si="28"/>
        <v>0.97039990103474227</v>
      </c>
      <c r="BB5">
        <f t="shared" si="29"/>
        <v>1.0062643740828088</v>
      </c>
      <c r="BC5">
        <f t="shared" si="30"/>
        <v>6.6899519137493035E-2</v>
      </c>
      <c r="BD5">
        <f t="shared" si="31"/>
        <v>1.4263025403959384E-2</v>
      </c>
    </row>
    <row r="6" spans="2:56" x14ac:dyDescent="0.25">
      <c r="B6">
        <v>9.2553091235458851E-7</v>
      </c>
      <c r="C6" s="1">
        <v>1.1315969459246844E-6</v>
      </c>
      <c r="D6" s="1">
        <v>1.1556712706806138E-6</v>
      </c>
      <c r="E6">
        <v>1.5070735344124842E-6</v>
      </c>
      <c r="F6">
        <v>9.9381941254250705E-7</v>
      </c>
      <c r="G6">
        <v>1.255222741747275E-6</v>
      </c>
      <c r="H6">
        <v>6.7637352913152426E-5</v>
      </c>
      <c r="I6">
        <v>1.6826306818984449E-6</v>
      </c>
      <c r="J6">
        <v>1.1131360224680975E-6</v>
      </c>
      <c r="K6">
        <v>1.1858937796205282E-6</v>
      </c>
      <c r="L6">
        <v>7.5845062383450568E-5</v>
      </c>
      <c r="M6">
        <v>1.7050224414560944E-6</v>
      </c>
      <c r="N6">
        <v>1.4275938156060874E-6</v>
      </c>
      <c r="O6" s="2">
        <v>1.2861528375651687E-6</v>
      </c>
      <c r="P6">
        <v>6.6260217863600701E-5</v>
      </c>
      <c r="Q6">
        <v>1.1637541774689453E-6</v>
      </c>
      <c r="R6">
        <v>7.2779221227392554E-7</v>
      </c>
      <c r="S6">
        <v>8.5849671904725255E-7</v>
      </c>
      <c r="T6">
        <v>2.8740050765918568E-6</v>
      </c>
      <c r="U6">
        <v>4.3921772885369137E-7</v>
      </c>
      <c r="V6">
        <v>5.4871406973688863E-7</v>
      </c>
      <c r="W6">
        <v>3.4269205571035855E-6</v>
      </c>
      <c r="AB6">
        <f t="shared" si="7"/>
        <v>0.89807092030841973</v>
      </c>
      <c r="AC6">
        <f t="shared" si="8"/>
        <v>0.93797436410167456</v>
      </c>
      <c r="AD6">
        <f t="shared" si="9"/>
        <v>0.94233729943311462</v>
      </c>
      <c r="AE6">
        <f t="shared" si="10"/>
        <v>0.98969709069430256</v>
      </c>
      <c r="AF6">
        <f t="shared" si="11"/>
        <v>1.0121208191695299</v>
      </c>
      <c r="AG6">
        <f t="shared" si="12"/>
        <v>1.0464995662750014</v>
      </c>
      <c r="AH6">
        <f t="shared" si="13"/>
        <v>1.0244991608310103</v>
      </c>
      <c r="AI6">
        <f t="shared" si="14"/>
        <v>1.028448488097111</v>
      </c>
      <c r="AJ6">
        <f t="shared" si="15"/>
        <v>0.95855532894338291</v>
      </c>
      <c r="AK6">
        <f t="shared" si="16"/>
        <v>1.0234761425766441</v>
      </c>
      <c r="AL6">
        <f t="shared" si="17"/>
        <v>1.0031969241006793</v>
      </c>
      <c r="AM6">
        <f t="shared" si="18"/>
        <v>1.0127655080211349</v>
      </c>
      <c r="AN6">
        <f t="shared" si="19"/>
        <v>0.96731931891957956</v>
      </c>
      <c r="AO6">
        <f t="shared" si="20"/>
        <v>1.0556639648126929</v>
      </c>
      <c r="AP6">
        <f t="shared" si="21"/>
        <v>1.0394988897680135</v>
      </c>
      <c r="AQ6">
        <f t="shared" si="22"/>
        <v>1.099382211086501</v>
      </c>
      <c r="AR6">
        <f t="shared" si="23"/>
        <v>1.1260018271483863</v>
      </c>
      <c r="AS6">
        <f t="shared" si="24"/>
        <v>1.0623483953688755</v>
      </c>
      <c r="AT6">
        <f t="shared" si="25"/>
        <v>1.0020729975627205</v>
      </c>
      <c r="AU6">
        <f t="shared" si="26"/>
        <v>0.83662223759973353</v>
      </c>
      <c r="AV6">
        <f t="shared" si="27"/>
        <v>0.87324095122814915</v>
      </c>
      <c r="AW6">
        <f t="shared" si="28"/>
        <v>1.0155094083025709</v>
      </c>
      <c r="BB6">
        <f t="shared" si="29"/>
        <v>0.99796826428860119</v>
      </c>
      <c r="BC6">
        <f t="shared" si="30"/>
        <v>6.9730746915299888E-2</v>
      </c>
      <c r="BD6">
        <f t="shared" si="31"/>
        <v>1.4866645194353708E-2</v>
      </c>
    </row>
    <row r="7" spans="2:56" x14ac:dyDescent="0.25">
      <c r="B7">
        <v>1.0500807547941804E-6</v>
      </c>
      <c r="C7" s="1">
        <v>1.1751253623515368E-6</v>
      </c>
      <c r="D7" s="1">
        <v>1.19227115646936E-6</v>
      </c>
      <c r="E7">
        <v>1.5955110939103179E-6</v>
      </c>
      <c r="F7">
        <v>1.0160147212445736E-6</v>
      </c>
      <c r="G7">
        <v>1.2429372873157263E-6</v>
      </c>
      <c r="H7">
        <v>6.7243323428556323E-5</v>
      </c>
      <c r="I7">
        <v>1.6579861039645039E-6</v>
      </c>
      <c r="J7">
        <v>1.1634829206741415E-6</v>
      </c>
      <c r="K7">
        <v>1.114087353926152E-6</v>
      </c>
      <c r="L7">
        <v>7.3944596806541085E-5</v>
      </c>
      <c r="M7">
        <v>1.5999794413801283E-6</v>
      </c>
      <c r="N7">
        <v>1.5838450053706765E-6</v>
      </c>
      <c r="O7" s="2">
        <v>1.1742813512682915E-6</v>
      </c>
      <c r="P7">
        <v>6.5336389525327832E-5</v>
      </c>
      <c r="Q7">
        <v>8.633455763629172E-7</v>
      </c>
      <c r="R7">
        <v>7.3756473284447566E-7</v>
      </c>
      <c r="S7">
        <v>7.8440791639877716E-7</v>
      </c>
      <c r="T7">
        <v>2.9176881071180105E-6</v>
      </c>
      <c r="U7">
        <v>5.4022711992729455E-7</v>
      </c>
      <c r="V7">
        <v>5.557872100325767E-7</v>
      </c>
      <c r="W7">
        <v>3.4498443710617721E-6</v>
      </c>
      <c r="AB7">
        <f t="shared" si="7"/>
        <v>1.0189254375707664</v>
      </c>
      <c r="AC7">
        <f t="shared" si="8"/>
        <v>0.97405482443286318</v>
      </c>
      <c r="AD7">
        <f t="shared" si="9"/>
        <v>0.97218093958297791</v>
      </c>
      <c r="AE7">
        <f t="shared" si="10"/>
        <v>1.0477741475495486</v>
      </c>
      <c r="AF7">
        <f t="shared" si="11"/>
        <v>1.0347248594425864</v>
      </c>
      <c r="AG7">
        <f t="shared" si="12"/>
        <v>1.0362569835791124</v>
      </c>
      <c r="AH7">
        <f t="shared" si="13"/>
        <v>1.018530818503514</v>
      </c>
      <c r="AI7">
        <f t="shared" si="14"/>
        <v>1.0133853615366488</v>
      </c>
      <c r="AJ7">
        <f t="shared" si="15"/>
        <v>1.0019105762779976</v>
      </c>
      <c r="AK7">
        <f t="shared" si="16"/>
        <v>0.96150418113721958</v>
      </c>
      <c r="AL7">
        <f t="shared" si="17"/>
        <v>0.97805960914303713</v>
      </c>
      <c r="AM7">
        <f t="shared" si="18"/>
        <v>0.95037106396610671</v>
      </c>
      <c r="AN7">
        <f t="shared" si="19"/>
        <v>1.0731931275696174</v>
      </c>
      <c r="AO7">
        <f t="shared" si="20"/>
        <v>0.96384074340051273</v>
      </c>
      <c r="AP7">
        <f t="shared" si="21"/>
        <v>1.0250057510049062</v>
      </c>
      <c r="AQ7">
        <f t="shared" si="22"/>
        <v>0.81559042884633737</v>
      </c>
      <c r="AR7">
        <f t="shared" si="23"/>
        <v>1.1411213569162357</v>
      </c>
      <c r="AS7">
        <f t="shared" si="24"/>
        <v>0.97066706582837559</v>
      </c>
      <c r="AT7">
        <f t="shared" si="25"/>
        <v>1.0173038632624691</v>
      </c>
      <c r="AU7">
        <f t="shared" si="26"/>
        <v>1.0290249964754679</v>
      </c>
      <c r="AV7">
        <f t="shared" si="27"/>
        <v>0.88449737073811086</v>
      </c>
      <c r="AW7">
        <f t="shared" si="28"/>
        <v>1.0223024892511388</v>
      </c>
      <c r="BB7">
        <f t="shared" si="29"/>
        <v>0.99773754527343417</v>
      </c>
      <c r="BC7">
        <f t="shared" si="30"/>
        <v>6.4917754062312219E-2</v>
      </c>
      <c r="BD7">
        <f t="shared" si="31"/>
        <v>1.3840511670282303E-2</v>
      </c>
    </row>
    <row r="8" spans="2:56" x14ac:dyDescent="0.25">
      <c r="B8">
        <v>9.740433597471565E-7</v>
      </c>
      <c r="C8" s="1">
        <v>1.1816355254268274E-6</v>
      </c>
      <c r="D8" s="1">
        <v>1.1303054634481668E-6</v>
      </c>
      <c r="E8">
        <v>1.4284560165833682E-6</v>
      </c>
      <c r="F8">
        <v>1.0498552001081407E-6</v>
      </c>
      <c r="G8">
        <v>1.1747033568099141E-6</v>
      </c>
      <c r="H8">
        <v>6.5473592258058488E-5</v>
      </c>
      <c r="I8">
        <v>1.7197125998791307E-6</v>
      </c>
      <c r="J8">
        <v>1.1667486887745326E-6</v>
      </c>
      <c r="K8">
        <v>1.1625779734458774E-6</v>
      </c>
      <c r="L8">
        <v>7.7426593634299934E-5</v>
      </c>
      <c r="M8">
        <v>1.6040394257288426E-6</v>
      </c>
      <c r="N8">
        <v>1.3580283848568797E-6</v>
      </c>
      <c r="O8" s="2">
        <v>1.118489308282733E-6</v>
      </c>
      <c r="P8">
        <v>6.4287589339073747E-5</v>
      </c>
      <c r="Q8">
        <v>1.0921739885816351E-6</v>
      </c>
      <c r="R8">
        <v>5.9843659983016551E-7</v>
      </c>
      <c r="S8">
        <v>6.5306198848702479E-7</v>
      </c>
      <c r="T8">
        <v>2.849559677997604E-6</v>
      </c>
      <c r="U8">
        <v>5.5544205679325387E-7</v>
      </c>
      <c r="V8">
        <v>6.7428800321067683E-7</v>
      </c>
      <c r="W8">
        <v>3.5049515645368956E-6</v>
      </c>
      <c r="AB8">
        <f t="shared" si="7"/>
        <v>0.94514403012537829</v>
      </c>
      <c r="AC8">
        <f t="shared" si="8"/>
        <v>0.97945106210629918</v>
      </c>
      <c r="AD8">
        <f t="shared" si="9"/>
        <v>0.92165395556900032</v>
      </c>
      <c r="AE8">
        <f t="shared" si="10"/>
        <v>0.93806886758744801</v>
      </c>
      <c r="AF8">
        <f t="shared" si="11"/>
        <v>1.0691885182886725</v>
      </c>
      <c r="AG8">
        <f t="shared" si="12"/>
        <v>0.97936924859418661</v>
      </c>
      <c r="AH8">
        <f t="shared" si="13"/>
        <v>0.99172480051224876</v>
      </c>
      <c r="AI8">
        <f t="shared" si="14"/>
        <v>1.0511134988408524</v>
      </c>
      <c r="AJ8">
        <f t="shared" si="15"/>
        <v>1.0047228286465646</v>
      </c>
      <c r="AK8">
        <f t="shared" si="16"/>
        <v>1.003353622520647</v>
      </c>
      <c r="AL8">
        <f t="shared" si="17"/>
        <v>1.0241157187639345</v>
      </c>
      <c r="AM8">
        <f t="shared" si="18"/>
        <v>0.95278265223116909</v>
      </c>
      <c r="AN8">
        <f t="shared" si="19"/>
        <v>0.92018267237694806</v>
      </c>
      <c r="AO8">
        <f t="shared" si="20"/>
        <v>0.9180470806390677</v>
      </c>
      <c r="AP8">
        <f t="shared" si="21"/>
        <v>1.0085520376856432</v>
      </c>
      <c r="AQ8">
        <f t="shared" si="22"/>
        <v>1.0317614129381565</v>
      </c>
      <c r="AR8">
        <f t="shared" si="23"/>
        <v>0.92586962800257966</v>
      </c>
      <c r="AS8">
        <f t="shared" si="24"/>
        <v>0.80813279789297776</v>
      </c>
      <c r="AT8">
        <f t="shared" si="25"/>
        <v>0.99354967446719999</v>
      </c>
      <c r="AU8">
        <f t="shared" si="26"/>
        <v>1.0580064188760601</v>
      </c>
      <c r="AV8">
        <f t="shared" si="27"/>
        <v>1.0730832865425906</v>
      </c>
      <c r="AW8">
        <f t="shared" si="28"/>
        <v>1.0386325653374187</v>
      </c>
      <c r="BB8">
        <f t="shared" si="29"/>
        <v>0.98347756266113828</v>
      </c>
      <c r="BC8">
        <f t="shared" si="30"/>
        <v>6.3566571363651223E-2</v>
      </c>
      <c r="BD8">
        <f t="shared" si="31"/>
        <v>1.3552438551000473E-2</v>
      </c>
    </row>
    <row r="9" spans="2:56" x14ac:dyDescent="0.25">
      <c r="B9">
        <v>9.495051926933229E-7</v>
      </c>
      <c r="C9" s="1">
        <v>1.2284945114515722E-6</v>
      </c>
      <c r="D9" s="1">
        <v>1.2473301467252895E-6</v>
      </c>
      <c r="E9">
        <v>1.5941959645715542E-6</v>
      </c>
      <c r="F9">
        <v>1.1152442311868072E-6</v>
      </c>
      <c r="G9">
        <v>1.2695600162260234E-6</v>
      </c>
      <c r="H9">
        <v>6.6566892201080918E-5</v>
      </c>
      <c r="I9">
        <v>1.6875583241926506E-6</v>
      </c>
      <c r="J9">
        <v>1.1514662219269667E-6</v>
      </c>
      <c r="K9">
        <v>1.1732226994354278E-6</v>
      </c>
      <c r="L9">
        <v>7.6106356573291123E-5</v>
      </c>
      <c r="M9">
        <v>1.5961813915055245E-6</v>
      </c>
      <c r="N9">
        <v>1.4239922165870667E-6</v>
      </c>
      <c r="O9" s="2">
        <v>1.2161035556346178E-6</v>
      </c>
      <c r="P9">
        <v>6.3075473008211702E-5</v>
      </c>
      <c r="Q9">
        <v>8.9773857325781137E-7</v>
      </c>
      <c r="R9">
        <v>6.1079026636434719E-7</v>
      </c>
      <c r="S9">
        <v>7.577457381557906E-7</v>
      </c>
      <c r="T9">
        <v>2.9220509532024153E-6</v>
      </c>
      <c r="U9">
        <v>4.6624771243841678E-7</v>
      </c>
      <c r="V9">
        <v>6.3326660892926157E-7</v>
      </c>
      <c r="W9">
        <v>3.4199720175820403E-6</v>
      </c>
      <c r="AB9">
        <f t="shared" si="7"/>
        <v>0.92133389696336965</v>
      </c>
      <c r="AC9">
        <f t="shared" si="8"/>
        <v>1.0182922129041156</v>
      </c>
      <c r="AD9">
        <f t="shared" si="9"/>
        <v>1.0170761805598783</v>
      </c>
      <c r="AE9">
        <f t="shared" si="10"/>
        <v>1.0469105004542072</v>
      </c>
      <c r="AF9">
        <f t="shared" si="11"/>
        <v>1.135781702990839</v>
      </c>
      <c r="AG9">
        <f t="shared" si="12"/>
        <v>1.0584527846358243</v>
      </c>
      <c r="AH9">
        <f t="shared" si="13"/>
        <v>1.0082849529416509</v>
      </c>
      <c r="AI9">
        <f t="shared" si="14"/>
        <v>1.0314603351541498</v>
      </c>
      <c r="AJ9">
        <f t="shared" si="15"/>
        <v>0.9915626310243062</v>
      </c>
      <c r="AK9">
        <f t="shared" si="16"/>
        <v>1.0125404681570718</v>
      </c>
      <c r="AL9">
        <f t="shared" si="17"/>
        <v>1.0066530426573252</v>
      </c>
      <c r="AM9">
        <f t="shared" si="18"/>
        <v>0.94811506204072571</v>
      </c>
      <c r="AN9">
        <f t="shared" si="19"/>
        <v>0.96487892146757637</v>
      </c>
      <c r="AO9">
        <f t="shared" si="20"/>
        <v>0.99816807432810606</v>
      </c>
      <c r="AP9">
        <f t="shared" si="21"/>
        <v>0.98953619951266092</v>
      </c>
      <c r="AQ9">
        <f t="shared" si="22"/>
        <v>0.8480810095069673</v>
      </c>
      <c r="AR9">
        <f t="shared" si="23"/>
        <v>0.94498257103065775</v>
      </c>
      <c r="AS9">
        <f t="shared" si="24"/>
        <v>0.93767390272705375</v>
      </c>
      <c r="AT9">
        <f t="shared" si="25"/>
        <v>1.0188250471633997</v>
      </c>
      <c r="AU9">
        <f t="shared" si="26"/>
        <v>0.88810896926686533</v>
      </c>
      <c r="AV9">
        <f t="shared" si="27"/>
        <v>1.0078005403207111</v>
      </c>
      <c r="AW9">
        <f t="shared" si="28"/>
        <v>1.0134503272294877</v>
      </c>
      <c r="BB9">
        <f t="shared" si="29"/>
        <v>0.99127133331986161</v>
      </c>
      <c r="BC9">
        <f t="shared" si="30"/>
        <v>6.0815276960831999E-2</v>
      </c>
      <c r="BD9">
        <f t="shared" si="31"/>
        <v>1.2965860613414232E-2</v>
      </c>
    </row>
    <row r="10" spans="2:56" x14ac:dyDescent="0.25">
      <c r="C10" s="1"/>
      <c r="D10" s="1"/>
      <c r="O10" s="2"/>
    </row>
    <row r="11" spans="2:56" x14ac:dyDescent="0.25">
      <c r="C11" s="1"/>
      <c r="D11" s="1"/>
      <c r="O11" s="2"/>
      <c r="AB11">
        <f>AVERAGEA(AB5:AB9)</f>
        <v>0.98278133772705889</v>
      </c>
      <c r="AC11">
        <f t="shared" ref="AC11:AW11" si="32">AVERAGEA(AC5:AC9)</f>
        <v>0.98475351772237618</v>
      </c>
      <c r="AD11">
        <f t="shared" si="32"/>
        <v>0.97780823299426856</v>
      </c>
      <c r="AE11">
        <f t="shared" si="32"/>
        <v>1.011630680857752</v>
      </c>
      <c r="AF11">
        <f t="shared" si="32"/>
        <v>1.0600805831627498</v>
      </c>
      <c r="AG11">
        <f t="shared" si="32"/>
        <v>1.0102365166119724</v>
      </c>
      <c r="AH11">
        <f t="shared" si="32"/>
        <v>1.0018042291692464</v>
      </c>
      <c r="AI11">
        <f t="shared" si="32"/>
        <v>1.0225736630568378</v>
      </c>
      <c r="AJ11">
        <f t="shared" si="32"/>
        <v>0.994615832899575</v>
      </c>
      <c r="AK11">
        <f t="shared" si="32"/>
        <v>0.99441795516546383</v>
      </c>
      <c r="AL11">
        <f t="shared" si="32"/>
        <v>1.0020014296716759</v>
      </c>
      <c r="AM11">
        <f t="shared" si="32"/>
        <v>0.96379341105356953</v>
      </c>
      <c r="AN11">
        <f t="shared" si="32"/>
        <v>0.99209206461013655</v>
      </c>
      <c r="AO11">
        <f t="shared" si="32"/>
        <v>0.97080668929077318</v>
      </c>
      <c r="AP11">
        <f t="shared" si="32"/>
        <v>0.99999880289207943</v>
      </c>
      <c r="AQ11">
        <f t="shared" si="32"/>
        <v>0.96235026269302326</v>
      </c>
      <c r="AR11">
        <f t="shared" si="32"/>
        <v>1.0565676556743446</v>
      </c>
      <c r="AS11">
        <f t="shared" si="32"/>
        <v>0.93375996085664248</v>
      </c>
      <c r="AT11">
        <f t="shared" si="32"/>
        <v>1.0072894184369185</v>
      </c>
      <c r="AU11">
        <f t="shared" si="32"/>
        <v>0.9620348539408724</v>
      </c>
      <c r="AV11">
        <f t="shared" si="32"/>
        <v>0.99410791363530426</v>
      </c>
      <c r="AW11">
        <f t="shared" si="32"/>
        <v>1.0120589382310716</v>
      </c>
    </row>
    <row r="12" spans="2:56" x14ac:dyDescent="0.25">
      <c r="C12" s="1"/>
      <c r="D12" s="1"/>
      <c r="O12" s="2"/>
    </row>
    <row r="13" spans="2:56" x14ac:dyDescent="0.25">
      <c r="B13">
        <v>1.2176751624792814E-6</v>
      </c>
      <c r="C13" s="1">
        <v>1.7837592167779803E-6</v>
      </c>
      <c r="D13" s="1">
        <v>1.8890641513280571E-6</v>
      </c>
      <c r="E13">
        <v>1.5099612937774509E-6</v>
      </c>
      <c r="F13">
        <v>1.0700059647206217E-6</v>
      </c>
      <c r="G13">
        <v>1.1080228432547301E-6</v>
      </c>
      <c r="H13">
        <v>6.1353413912001997E-5</v>
      </c>
      <c r="I13">
        <v>2.1827054297318682E-6</v>
      </c>
      <c r="J13">
        <v>1.1070715117966756E-6</v>
      </c>
      <c r="K13">
        <v>1.5634141163900495E-6</v>
      </c>
      <c r="L13">
        <v>9.6911455329973251E-5</v>
      </c>
      <c r="M13">
        <v>1.5306413843063638E-6</v>
      </c>
      <c r="N13">
        <v>1.2394411896821111E-6</v>
      </c>
      <c r="O13" s="2">
        <v>1.0511776054045185E-6</v>
      </c>
      <c r="P13">
        <v>6.2364204495679587E-5</v>
      </c>
      <c r="R13">
        <v>6.9811358116567135E-7</v>
      </c>
      <c r="S13">
        <v>8.9091645349981263E-7</v>
      </c>
      <c r="T13">
        <v>2.4936243789852597E-6</v>
      </c>
      <c r="U13">
        <v>4.9583604777581058E-7</v>
      </c>
      <c r="V13">
        <v>5.4976339924905915E-7</v>
      </c>
      <c r="W13">
        <v>3.2512568850506796E-6</v>
      </c>
      <c r="AB13">
        <f t="shared" si="7"/>
        <v>1.1815474115525919</v>
      </c>
      <c r="AC13">
        <f t="shared" si="8"/>
        <v>1.4785480140198124</v>
      </c>
      <c r="AD13">
        <f t="shared" si="9"/>
        <v>1.5403477234231218</v>
      </c>
      <c r="AE13">
        <f t="shared" si="10"/>
        <v>0.99159348591117358</v>
      </c>
      <c r="AF13">
        <f t="shared" si="11"/>
        <v>1.0897103637357237</v>
      </c>
      <c r="AG13">
        <f t="shared" si="12"/>
        <v>0.92377662252579751</v>
      </c>
      <c r="AH13">
        <f t="shared" si="13"/>
        <v>0.92931669203069767</v>
      </c>
      <c r="AI13">
        <f t="shared" si="14"/>
        <v>1.3341014896010195</v>
      </c>
      <c r="AJ13">
        <f t="shared" si="15"/>
        <v>0.95333299411260797</v>
      </c>
      <c r="AK13">
        <f t="shared" si="16"/>
        <v>1.3492920500896619</v>
      </c>
      <c r="AL13">
        <f t="shared" si="17"/>
        <v>1.2818405159406037</v>
      </c>
      <c r="AM13">
        <f t="shared" si="18"/>
        <v>0.90918498283890536</v>
      </c>
      <c r="AN13">
        <f t="shared" si="19"/>
        <v>0.83982950495982855</v>
      </c>
      <c r="AO13">
        <f t="shared" si="20"/>
        <v>0.86279817315056773</v>
      </c>
      <c r="AP13">
        <f t="shared" si="21"/>
        <v>0.9783777268582835</v>
      </c>
      <c r="AR13">
        <f t="shared" si="23"/>
        <v>1.0800846102675614</v>
      </c>
      <c r="AS13">
        <f t="shared" si="24"/>
        <v>1.1024662573359947</v>
      </c>
      <c r="AT13">
        <f t="shared" si="25"/>
        <v>0.86944650049415872</v>
      </c>
      <c r="AU13">
        <f t="shared" si="26"/>
        <v>0.94446885114464718</v>
      </c>
      <c r="AV13">
        <f t="shared" si="27"/>
        <v>0.87491088745157963</v>
      </c>
      <c r="AW13">
        <f t="shared" si="28"/>
        <v>0.96345447773322135</v>
      </c>
      <c r="BB13">
        <f t="shared" si="29"/>
        <v>1.0704013969132173</v>
      </c>
      <c r="BC13">
        <f t="shared" si="30"/>
        <v>0.21109745371015423</v>
      </c>
      <c r="BD13">
        <f t="shared" si="31"/>
        <v>4.5006128351850194E-2</v>
      </c>
    </row>
    <row r="14" spans="2:56" x14ac:dyDescent="0.25">
      <c r="B14">
        <v>1.1322263162583113E-6</v>
      </c>
      <c r="C14" s="1">
        <v>1.5622208593413234E-6</v>
      </c>
      <c r="D14" s="1">
        <v>1.6171361494343728E-6</v>
      </c>
      <c r="E14">
        <v>1.4896995708113536E-6</v>
      </c>
      <c r="F14">
        <v>1.0376825230196118E-6</v>
      </c>
      <c r="G14">
        <v>1.1707597877830267E-6</v>
      </c>
      <c r="H14">
        <v>6.3234998378902674E-5</v>
      </c>
      <c r="I14">
        <v>2.1153537090867758E-6</v>
      </c>
      <c r="J14">
        <v>1.2074615369783714E-6</v>
      </c>
      <c r="K14">
        <v>1.8753707990981638E-6</v>
      </c>
      <c r="L14">
        <v>9.8749260359909385E-5</v>
      </c>
      <c r="M14">
        <v>1.4478719094768167E-6</v>
      </c>
      <c r="N14">
        <v>1.4376473700394854E-6</v>
      </c>
      <c r="O14" s="2">
        <v>1.0330131772207096E-6</v>
      </c>
      <c r="P14">
        <v>5.9405421779956669E-5</v>
      </c>
      <c r="R14">
        <v>7.0910391514189541E-7</v>
      </c>
      <c r="S14">
        <v>7.3800470090645831E-7</v>
      </c>
      <c r="T14">
        <v>2.5544286472722888E-6</v>
      </c>
      <c r="U14">
        <v>5.2982522902311757E-7</v>
      </c>
      <c r="V14">
        <v>6.7406563175609335E-7</v>
      </c>
      <c r="W14">
        <v>3.2151438063010573E-6</v>
      </c>
      <c r="AB14">
        <f t="shared" si="7"/>
        <v>1.0986337855022941</v>
      </c>
      <c r="AC14">
        <f t="shared" si="8"/>
        <v>1.2949161116104468</v>
      </c>
      <c r="AD14">
        <f t="shared" si="9"/>
        <v>1.3186169376488728</v>
      </c>
      <c r="AE14">
        <f t="shared" si="10"/>
        <v>0.97828758688626782</v>
      </c>
      <c r="AF14">
        <f t="shared" si="11"/>
        <v>1.0567916786306415</v>
      </c>
      <c r="AG14">
        <f t="shared" si="12"/>
        <v>0.97608143111051948</v>
      </c>
      <c r="AH14">
        <f t="shared" si="13"/>
        <v>0.95781694557917085</v>
      </c>
      <c r="AI14">
        <f t="shared" si="14"/>
        <v>1.2929351326497531</v>
      </c>
      <c r="AJ14">
        <f t="shared" si="15"/>
        <v>1.039781902124147</v>
      </c>
      <c r="AK14">
        <f t="shared" si="16"/>
        <v>1.6185237702958954</v>
      </c>
      <c r="AL14">
        <f t="shared" si="17"/>
        <v>1.3061490245658267</v>
      </c>
      <c r="AM14">
        <f t="shared" si="18"/>
        <v>0.86002077996026105</v>
      </c>
      <c r="AN14">
        <f t="shared" si="19"/>
        <v>0.97413147887777241</v>
      </c>
      <c r="AO14">
        <f t="shared" si="20"/>
        <v>0.84788895574264556</v>
      </c>
      <c r="AP14">
        <f t="shared" si="21"/>
        <v>0.93195995995039149</v>
      </c>
      <c r="AR14">
        <f t="shared" si="23"/>
        <v>1.0970882768766532</v>
      </c>
      <c r="AS14">
        <f t="shared" si="24"/>
        <v>0.9132453186923708</v>
      </c>
      <c r="AT14">
        <f t="shared" si="25"/>
        <v>0.89064699032044858</v>
      </c>
      <c r="AU14">
        <f t="shared" si="26"/>
        <v>1.0092114673944965</v>
      </c>
      <c r="AV14">
        <f t="shared" si="27"/>
        <v>1.0727293975660976</v>
      </c>
      <c r="AW14">
        <f t="shared" si="28"/>
        <v>0.95275298330931535</v>
      </c>
      <c r="AY14" t="s">
        <v>38</v>
      </c>
      <c r="AZ14" t="s">
        <v>39</v>
      </c>
      <c r="BB14">
        <f t="shared" si="29"/>
        <v>1.0708671388235376</v>
      </c>
      <c r="BC14">
        <f t="shared" si="30"/>
        <v>0.19326720868235175</v>
      </c>
      <c r="BD14">
        <f t="shared" si="31"/>
        <v>4.1204707339126644E-2</v>
      </c>
    </row>
    <row r="15" spans="2:56" x14ac:dyDescent="0.25">
      <c r="B15">
        <v>1.0440780897624791E-6</v>
      </c>
      <c r="C15" s="1">
        <v>1.8130413081962615E-6</v>
      </c>
      <c r="D15" s="1">
        <v>1.3258541002869606E-6</v>
      </c>
      <c r="E15">
        <v>1.5097502910066396E-6</v>
      </c>
      <c r="F15">
        <v>1.0024778021033853E-6</v>
      </c>
      <c r="G15">
        <v>1.1424817785155028E-6</v>
      </c>
      <c r="H15">
        <v>6.7591929109767079E-5</v>
      </c>
      <c r="I15">
        <v>2.0090810721740127E-6</v>
      </c>
      <c r="J15">
        <v>1.2058444553986192E-6</v>
      </c>
      <c r="K15">
        <v>1.7230850062333047E-6</v>
      </c>
      <c r="L15">
        <v>9.0008637926075608E-5</v>
      </c>
      <c r="M15">
        <v>1.4044380804989487E-6</v>
      </c>
      <c r="N15">
        <v>1.2842319847550243E-6</v>
      </c>
      <c r="O15" s="2">
        <v>1.0766716513899155E-6</v>
      </c>
      <c r="P15">
        <v>5.811496521346271E-5</v>
      </c>
      <c r="R15">
        <v>7.3195224103983492E-7</v>
      </c>
      <c r="S15">
        <v>6.7823430072166957E-7</v>
      </c>
      <c r="T15">
        <v>2.6145107767661102E-6</v>
      </c>
      <c r="U15">
        <v>5.1326469474588521E-7</v>
      </c>
      <c r="V15">
        <v>6.2413801060756668E-7</v>
      </c>
      <c r="W15">
        <v>3.3018795875250362E-6</v>
      </c>
      <c r="AB15">
        <f t="shared" si="7"/>
        <v>1.0131008683020764</v>
      </c>
      <c r="AC15">
        <f t="shared" si="8"/>
        <v>1.502819775424387</v>
      </c>
      <c r="AD15">
        <f t="shared" si="9"/>
        <v>1.0811048124186053</v>
      </c>
      <c r="AE15">
        <f t="shared" si="10"/>
        <v>0.99145492012547576</v>
      </c>
      <c r="AF15">
        <f t="shared" si="11"/>
        <v>1.0209386549095518</v>
      </c>
      <c r="AG15">
        <f t="shared" si="12"/>
        <v>0.95250559596241602</v>
      </c>
      <c r="AH15">
        <f t="shared" si="13"/>
        <v>1.0238111290490777</v>
      </c>
      <c r="AI15">
        <f t="shared" si="14"/>
        <v>1.2279797422989067</v>
      </c>
      <c r="AJ15">
        <f t="shared" si="15"/>
        <v>1.0383893839284184</v>
      </c>
      <c r="AK15">
        <f t="shared" si="16"/>
        <v>1.4870947346360361</v>
      </c>
      <c r="AL15">
        <f t="shared" si="17"/>
        <v>1.1905374703684535</v>
      </c>
      <c r="AM15">
        <f t="shared" si="18"/>
        <v>0.83422153955113931</v>
      </c>
      <c r="AN15">
        <f t="shared" si="19"/>
        <v>0.8701791750901956</v>
      </c>
      <c r="AO15">
        <f t="shared" si="20"/>
        <v>0.88372348224136821</v>
      </c>
      <c r="AP15">
        <f t="shared" si="21"/>
        <v>0.91171511000248306</v>
      </c>
      <c r="AR15">
        <f t="shared" si="23"/>
        <v>1.1324380048271339</v>
      </c>
      <c r="AS15">
        <f t="shared" si="24"/>
        <v>0.83928232347285048</v>
      </c>
      <c r="AT15">
        <f t="shared" si="25"/>
        <v>0.91159569360987402</v>
      </c>
      <c r="AU15">
        <f t="shared" si="26"/>
        <v>0.97766695010229832</v>
      </c>
      <c r="AV15">
        <f t="shared" si="27"/>
        <v>0.99327299980103956</v>
      </c>
      <c r="AW15">
        <f t="shared" si="28"/>
        <v>0.97845565146333568</v>
      </c>
      <c r="AY15" t="s">
        <v>38</v>
      </c>
      <c r="AZ15" t="s">
        <v>39</v>
      </c>
      <c r="BB15">
        <f t="shared" si="29"/>
        <v>1.04106133417072</v>
      </c>
      <c r="BC15">
        <f t="shared" si="30"/>
        <v>0.18335252831665211</v>
      </c>
      <c r="BD15">
        <f t="shared" si="31"/>
        <v>3.9090890382722572E-2</v>
      </c>
    </row>
    <row r="16" spans="2:56" x14ac:dyDescent="0.25">
      <c r="B16">
        <v>9.7148586064577103E-7</v>
      </c>
      <c r="C16" s="1">
        <v>1.5614496078342199E-6</v>
      </c>
      <c r="D16" s="1">
        <v>1.3970420695841312E-6</v>
      </c>
      <c r="E16">
        <v>1.4331853890325874E-6</v>
      </c>
      <c r="F16">
        <v>9.9466706160455942E-7</v>
      </c>
      <c r="G16">
        <v>1.0510593710932881E-6</v>
      </c>
      <c r="H16">
        <v>7.1304581069853157E-5</v>
      </c>
      <c r="I16">
        <v>1.6184585547307506E-6</v>
      </c>
      <c r="J16">
        <v>1.1777156032621861E-6</v>
      </c>
      <c r="K16">
        <v>1.6209232853725553E-6</v>
      </c>
      <c r="L16">
        <v>8.3382066804915667E-5</v>
      </c>
      <c r="M16">
        <v>1.660697307670489E-6</v>
      </c>
      <c r="N16">
        <v>1.2390119081828743E-6</v>
      </c>
      <c r="O16" s="2">
        <v>1.0389740054961294E-6</v>
      </c>
      <c r="P16">
        <v>5.7575074606575072E-5</v>
      </c>
      <c r="R16">
        <v>6.5192216425202787E-7</v>
      </c>
      <c r="S16">
        <v>6.5717131292331032E-7</v>
      </c>
      <c r="T16">
        <v>2.5251019906136207E-6</v>
      </c>
      <c r="U16">
        <v>4.273911144991871E-7</v>
      </c>
      <c r="V16">
        <v>7.3203500505769625E-7</v>
      </c>
      <c r="W16">
        <v>3.466430825938005E-6</v>
      </c>
      <c r="AB16">
        <f t="shared" si="7"/>
        <v>0.94266241061271816</v>
      </c>
      <c r="AC16">
        <f t="shared" si="8"/>
        <v>1.2942768255602828</v>
      </c>
      <c r="AD16">
        <f t="shared" si="9"/>
        <v>1.1391516640117196</v>
      </c>
      <c r="AE16">
        <f t="shared" si="10"/>
        <v>0.94117465243929788</v>
      </c>
      <c r="AF16">
        <f t="shared" si="11"/>
        <v>1.012984077878532</v>
      </c>
      <c r="AG16">
        <f t="shared" si="12"/>
        <v>0.87628525153017101</v>
      </c>
      <c r="AH16">
        <f t="shared" si="13"/>
        <v>1.0800464584010365</v>
      </c>
      <c r="AI16">
        <f t="shared" si="14"/>
        <v>0.98922554519372341</v>
      </c>
      <c r="AJ16">
        <f t="shared" si="15"/>
        <v>1.014166772703732</v>
      </c>
      <c r="AK16">
        <f t="shared" si="16"/>
        <v>1.3989248784630746</v>
      </c>
      <c r="AL16">
        <f t="shared" si="17"/>
        <v>1.1028883135588392</v>
      </c>
      <c r="AM16">
        <f t="shared" si="18"/>
        <v>0.98643684187281933</v>
      </c>
      <c r="AN16">
        <f t="shared" si="19"/>
        <v>0.83953862930393319</v>
      </c>
      <c r="AO16">
        <f t="shared" si="20"/>
        <v>0.85278155592748039</v>
      </c>
      <c r="AP16">
        <f t="shared" si="21"/>
        <v>0.90324523615432939</v>
      </c>
      <c r="AR16">
        <f t="shared" si="23"/>
        <v>1.0086196798022717</v>
      </c>
      <c r="AS16">
        <f t="shared" si="24"/>
        <v>0.81321788922073823</v>
      </c>
      <c r="AT16">
        <f t="shared" si="25"/>
        <v>0.88042172976478761</v>
      </c>
      <c r="AU16">
        <f t="shared" si="26"/>
        <v>0.81409489429253645</v>
      </c>
      <c r="AV16">
        <f t="shared" si="27"/>
        <v>1.1649836944319765</v>
      </c>
      <c r="AW16">
        <f t="shared" si="28"/>
        <v>1.0272176020168216</v>
      </c>
      <c r="AY16" t="s">
        <v>38</v>
      </c>
      <c r="AZ16" t="s">
        <v>39</v>
      </c>
      <c r="BB16">
        <f t="shared" si="29"/>
        <v>1.0039211715781344</v>
      </c>
      <c r="BC16">
        <f t="shared" si="30"/>
        <v>0.15379546308236883</v>
      </c>
      <c r="BD16">
        <f t="shared" si="31"/>
        <v>3.2789302901403874E-2</v>
      </c>
    </row>
    <row r="17" spans="2:56" x14ac:dyDescent="0.25">
      <c r="B17">
        <v>8.9342938736081123E-7</v>
      </c>
      <c r="C17" s="1">
        <v>1.4094730431679636E-6</v>
      </c>
      <c r="D17" s="1">
        <v>1.2957571016158909E-6</v>
      </c>
      <c r="E17">
        <v>1.4301476767286658E-6</v>
      </c>
      <c r="F17">
        <v>9.1268520918674767E-7</v>
      </c>
      <c r="G17">
        <v>1.2656673789024353E-6</v>
      </c>
      <c r="H17">
        <v>6.6680790041573346E-5</v>
      </c>
      <c r="I17">
        <v>1.8937935237772763E-6</v>
      </c>
      <c r="J17">
        <v>1.0980438673868775E-6</v>
      </c>
      <c r="K17">
        <v>1.3235330698080361E-6</v>
      </c>
      <c r="L17">
        <v>8.8531713117845356E-5</v>
      </c>
      <c r="M17">
        <v>1.5162086128839292E-6</v>
      </c>
      <c r="N17">
        <v>1.3866520021110773E-6</v>
      </c>
      <c r="O17" s="2">
        <v>9.8587406682781875E-7</v>
      </c>
      <c r="P17">
        <v>5.9263307775836438E-5</v>
      </c>
      <c r="R17">
        <v>5.5159034673124552E-7</v>
      </c>
      <c r="S17">
        <v>7.0415080699604005E-7</v>
      </c>
      <c r="T17">
        <v>2.8144227144366596E-6</v>
      </c>
      <c r="U17">
        <v>4.9911818678083364E-7</v>
      </c>
      <c r="V17">
        <v>5.0299740905757062E-7</v>
      </c>
      <c r="W17">
        <v>3.5550870052247774E-6</v>
      </c>
      <c r="AB17">
        <f t="shared" si="7"/>
        <v>0.8669218298678617</v>
      </c>
      <c r="AC17">
        <f t="shared" si="8"/>
        <v>1.1683043031753766</v>
      </c>
      <c r="AD17">
        <f t="shared" si="9"/>
        <v>1.0565636429976204</v>
      </c>
      <c r="AE17">
        <f t="shared" si="10"/>
        <v>0.93917978293830195</v>
      </c>
      <c r="AF17">
        <f t="shared" si="11"/>
        <v>0.92949251132332333</v>
      </c>
      <c r="AG17">
        <f t="shared" si="12"/>
        <v>1.0552074297395846</v>
      </c>
      <c r="AH17">
        <f t="shared" si="13"/>
        <v>1.0100101570925997</v>
      </c>
      <c r="AI17">
        <f t="shared" si="14"/>
        <v>1.1575143061692912</v>
      </c>
      <c r="AJ17">
        <f t="shared" si="15"/>
        <v>0.94555901457897384</v>
      </c>
      <c r="AK17">
        <f t="shared" si="16"/>
        <v>1.1422646312330014</v>
      </c>
      <c r="AL17">
        <f t="shared" si="17"/>
        <v>1.1710022972380816</v>
      </c>
      <c r="AM17">
        <f t="shared" si="18"/>
        <v>0.90061206747638856</v>
      </c>
      <c r="AN17">
        <f t="shared" si="19"/>
        <v>0.93957766950054522</v>
      </c>
      <c r="AO17">
        <f t="shared" si="20"/>
        <v>0.8091975508631839</v>
      </c>
      <c r="AP17">
        <f t="shared" si="21"/>
        <v>0.92973045702591317</v>
      </c>
      <c r="AR17">
        <f t="shared" si="23"/>
        <v>0.85339156943744343</v>
      </c>
      <c r="AS17">
        <f t="shared" si="24"/>
        <v>0.87135275338049167</v>
      </c>
      <c r="AT17">
        <f t="shared" si="25"/>
        <v>0.98129854704660369</v>
      </c>
      <c r="AU17">
        <f t="shared" si="26"/>
        <v>0.95072067182060727</v>
      </c>
      <c r="AV17">
        <f t="shared" si="27"/>
        <v>0.80048600933696556</v>
      </c>
      <c r="AW17">
        <f t="shared" si="28"/>
        <v>1.053489347354849</v>
      </c>
      <c r="AY17" t="s">
        <v>38</v>
      </c>
      <c r="AZ17" t="s">
        <v>39</v>
      </c>
      <c r="BB17">
        <f t="shared" si="29"/>
        <v>0.97770840712366669</v>
      </c>
      <c r="BC17">
        <f t="shared" si="30"/>
        <v>0.11537675473273905</v>
      </c>
      <c r="BD17">
        <f t="shared" si="31"/>
        <v>2.4598406759805531E-2</v>
      </c>
    </row>
    <row r="18" spans="2:56" x14ac:dyDescent="0.25">
      <c r="B18">
        <v>9.1082256403751671E-7</v>
      </c>
      <c r="C18" s="1">
        <v>1.5667064872104675E-6</v>
      </c>
      <c r="D18" s="1">
        <v>1.2574128049891442E-6</v>
      </c>
      <c r="E18">
        <v>1.6107724150060676E-6</v>
      </c>
      <c r="F18">
        <v>9.716313797980547E-7</v>
      </c>
      <c r="G18">
        <v>1.1708689271472394E-6</v>
      </c>
      <c r="H18">
        <v>6.6107349994126707E-5</v>
      </c>
      <c r="I18">
        <v>1.6957146726781502E-6</v>
      </c>
      <c r="J18">
        <v>1.2132732081227005E-6</v>
      </c>
      <c r="K18">
        <v>1.2884993338957429E-6</v>
      </c>
      <c r="L18">
        <v>8.4382038039620966E-5</v>
      </c>
      <c r="M18">
        <v>1.8209975678473711E-6</v>
      </c>
      <c r="N18">
        <v>1.3253484212327749E-6</v>
      </c>
      <c r="O18" s="2">
        <v>1.0577659850241616E-6</v>
      </c>
      <c r="P18">
        <v>6.1632119468413293E-5</v>
      </c>
      <c r="R18">
        <v>7.1991780714597553E-7</v>
      </c>
      <c r="S18">
        <v>8.3497820924094412E-7</v>
      </c>
      <c r="T18">
        <v>2.6292582333553582E-6</v>
      </c>
      <c r="U18">
        <v>4.2826923163374886E-7</v>
      </c>
      <c r="V18">
        <v>6.1860782807343639E-7</v>
      </c>
      <c r="W18">
        <v>3.692483005579561E-6</v>
      </c>
      <c r="AB18">
        <f t="shared" si="7"/>
        <v>0.88379896057913865</v>
      </c>
      <c r="AC18">
        <f t="shared" si="8"/>
        <v>1.2986342234022024</v>
      </c>
      <c r="AD18">
        <f t="shared" si="9"/>
        <v>1.0252976058046819</v>
      </c>
      <c r="AE18">
        <f t="shared" si="10"/>
        <v>1.0577962763599409</v>
      </c>
      <c r="AF18">
        <f t="shared" si="11"/>
        <v>0.9895241888424734</v>
      </c>
      <c r="AG18">
        <f t="shared" si="12"/>
        <v>0.97617242236929258</v>
      </c>
      <c r="AH18">
        <f t="shared" si="13"/>
        <v>1.0013242931122288</v>
      </c>
      <c r="AI18">
        <f t="shared" si="14"/>
        <v>1.0364456146682741</v>
      </c>
      <c r="AJ18">
        <f t="shared" si="15"/>
        <v>1.0447865091380419</v>
      </c>
      <c r="AK18">
        <f t="shared" si="16"/>
        <v>1.1120290456284996</v>
      </c>
      <c r="AL18">
        <f t="shared" si="17"/>
        <v>1.1161148577176903</v>
      </c>
      <c r="AM18">
        <f t="shared" si="18"/>
        <v>1.081653520836479</v>
      </c>
      <c r="AN18">
        <f t="shared" si="19"/>
        <v>0.89803914680993324</v>
      </c>
      <c r="AO18">
        <f t="shared" si="20"/>
        <v>0.86820586246075138</v>
      </c>
      <c r="AP18">
        <f t="shared" si="21"/>
        <v>0.96689268202149092</v>
      </c>
      <c r="AR18">
        <f t="shared" si="23"/>
        <v>1.113818961747731</v>
      </c>
      <c r="AS18">
        <f t="shared" si="24"/>
        <v>1.0332453707447085</v>
      </c>
      <c r="AT18">
        <f t="shared" si="25"/>
        <v>0.91673765670213769</v>
      </c>
      <c r="AU18">
        <f t="shared" si="26"/>
        <v>0.8157675324255852</v>
      </c>
      <c r="AV18">
        <f t="shared" si="27"/>
        <v>0.98447209214637554</v>
      </c>
      <c r="AW18">
        <f t="shared" si="28"/>
        <v>1.0942043066596989</v>
      </c>
      <c r="AY18" t="s">
        <v>38</v>
      </c>
      <c r="AZ18" t="s">
        <v>39</v>
      </c>
      <c r="BB18">
        <f t="shared" si="29"/>
        <v>1.0149981490560647</v>
      </c>
      <c r="BC18">
        <f t="shared" si="30"/>
        <v>0.10760275482143847</v>
      </c>
      <c r="BD18">
        <f t="shared" si="31"/>
        <v>2.2940984409767794E-2</v>
      </c>
    </row>
    <row r="19" spans="2:56" x14ac:dyDescent="0.25">
      <c r="B19">
        <v>8.4645216702483594E-7</v>
      </c>
      <c r="C19" s="1">
        <v>1.3136814231984317E-6</v>
      </c>
      <c r="D19" s="1">
        <v>1.3419848983176053E-6</v>
      </c>
      <c r="E19">
        <v>1.6010862964321859E-6</v>
      </c>
      <c r="F19">
        <v>1.1601750884437934E-6</v>
      </c>
      <c r="G19">
        <v>1.1532429198268801E-6</v>
      </c>
      <c r="H19">
        <v>6.4913547248579562E-5</v>
      </c>
      <c r="I19">
        <v>1.6372268873965368E-6</v>
      </c>
      <c r="J19">
        <v>1.1240254025324248E-6</v>
      </c>
      <c r="K19">
        <v>1.2754171621054411E-6</v>
      </c>
      <c r="L19">
        <v>8.4361090557649732E-5</v>
      </c>
      <c r="M19">
        <v>1.6557605704292655E-6</v>
      </c>
      <c r="N19">
        <v>1.2349664757493883E-6</v>
      </c>
      <c r="O19" s="2">
        <v>1.0881140042329207E-6</v>
      </c>
      <c r="P19">
        <v>6.1814913351554424E-5</v>
      </c>
      <c r="R19">
        <v>6.7475775722414255E-7</v>
      </c>
      <c r="S19">
        <v>8.3587246990646236E-7</v>
      </c>
      <c r="T19">
        <v>2.8161621230538003E-6</v>
      </c>
      <c r="U19">
        <v>4.5150682126404718E-7</v>
      </c>
      <c r="V19">
        <v>6.7153268901165575E-7</v>
      </c>
      <c r="W19">
        <v>3.6135425034444779E-6</v>
      </c>
      <c r="AB19">
        <f t="shared" si="7"/>
        <v>0.82133839776689543</v>
      </c>
      <c r="AC19">
        <f t="shared" si="8"/>
        <v>1.0889031664448687</v>
      </c>
      <c r="AD19">
        <f t="shared" si="9"/>
        <v>1.0942579062434146</v>
      </c>
      <c r="AE19">
        <f t="shared" si="10"/>
        <v>1.0514353900768254</v>
      </c>
      <c r="AF19">
        <f t="shared" si="11"/>
        <v>1.1815399720274533</v>
      </c>
      <c r="AG19">
        <f t="shared" si="12"/>
        <v>0.96147733407744118</v>
      </c>
      <c r="AH19">
        <f t="shared" si="13"/>
        <v>0.98324183041471291</v>
      </c>
      <c r="AI19">
        <f t="shared" si="14"/>
        <v>1.0006970246822904</v>
      </c>
      <c r="AJ19">
        <f t="shared" si="15"/>
        <v>0.96793250574735246</v>
      </c>
      <c r="AK19">
        <f t="shared" si="16"/>
        <v>1.1007385818866731</v>
      </c>
      <c r="AL19">
        <f t="shared" si="17"/>
        <v>1.1158377869523586</v>
      </c>
      <c r="AM19">
        <f t="shared" si="18"/>
        <v>0.98350447155410103</v>
      </c>
      <c r="AN19">
        <f t="shared" si="19"/>
        <v>0.83679749600430942</v>
      </c>
      <c r="AO19">
        <f t="shared" si="20"/>
        <v>0.89311527396022805</v>
      </c>
      <c r="AP19">
        <f t="shared" si="21"/>
        <v>0.96976037616298527</v>
      </c>
      <c r="AR19">
        <f t="shared" si="23"/>
        <v>1.0439497080396996</v>
      </c>
      <c r="AS19">
        <f t="shared" si="24"/>
        <v>1.0343519753035575</v>
      </c>
      <c r="AT19">
        <f t="shared" si="25"/>
        <v>0.98190502280447933</v>
      </c>
      <c r="AU19">
        <f t="shared" si="26"/>
        <v>0.86003050943169002</v>
      </c>
      <c r="AV19">
        <f t="shared" si="27"/>
        <v>1.0686983922510349</v>
      </c>
      <c r="AW19">
        <f t="shared" si="28"/>
        <v>1.0708116363953901</v>
      </c>
      <c r="AY19" t="s">
        <v>38</v>
      </c>
      <c r="AZ19" t="s">
        <v>39</v>
      </c>
      <c r="BB19">
        <f t="shared" si="29"/>
        <v>1.0052535599156081</v>
      </c>
      <c r="BC19">
        <f t="shared" si="30"/>
        <v>9.5420535439115259E-2</v>
      </c>
      <c r="BD19">
        <f t="shared" si="31"/>
        <v>2.0343726510655285E-2</v>
      </c>
    </row>
    <row r="20" spans="2:56" x14ac:dyDescent="0.25">
      <c r="B20">
        <v>8.8364322436973453E-7</v>
      </c>
      <c r="C20" s="1">
        <v>1.3771241356153041E-6</v>
      </c>
      <c r="D20" s="1">
        <v>1.3286298781167716E-6</v>
      </c>
      <c r="E20">
        <v>1.6628882804070599E-6</v>
      </c>
      <c r="F20">
        <v>1.0216062946710736E-6</v>
      </c>
      <c r="G20">
        <v>1.170294126495719E-6</v>
      </c>
      <c r="H20">
        <v>6.346469308482483E-5</v>
      </c>
      <c r="I20">
        <v>1.7541024135425687E-6</v>
      </c>
      <c r="J20">
        <v>1.1597658158279955E-6</v>
      </c>
      <c r="K20">
        <v>1.1188130883965641E-6</v>
      </c>
      <c r="L20">
        <v>8.744368824409321E-5</v>
      </c>
      <c r="M20">
        <v>1.4758770703338087E-6</v>
      </c>
      <c r="N20">
        <v>1.324086042586714E-6</v>
      </c>
      <c r="O20" s="2">
        <v>1.0953426681226119E-6</v>
      </c>
      <c r="P20">
        <v>6.0753529396606609E-5</v>
      </c>
      <c r="R20">
        <v>6.3179504650179297E-7</v>
      </c>
      <c r="S20">
        <v>8.5638680502597708E-7</v>
      </c>
      <c r="T20">
        <v>2.7020105335395783E-6</v>
      </c>
      <c r="U20">
        <v>4.9962727644015104E-7</v>
      </c>
      <c r="V20">
        <v>5.6217140809167176E-7</v>
      </c>
      <c r="W20">
        <v>3.6037381505593657E-6</v>
      </c>
      <c r="AB20">
        <f t="shared" si="7"/>
        <v>0.85742601693890641</v>
      </c>
      <c r="AC20">
        <f t="shared" si="8"/>
        <v>1.1414904750713291</v>
      </c>
      <c r="AD20">
        <f t="shared" si="9"/>
        <v>1.0833681887353237</v>
      </c>
      <c r="AE20">
        <f t="shared" si="10"/>
        <v>1.0920208308946904</v>
      </c>
      <c r="AF20">
        <f t="shared" si="11"/>
        <v>1.0404194029436007</v>
      </c>
      <c r="AG20">
        <f t="shared" si="12"/>
        <v>0.97569320173975438</v>
      </c>
      <c r="AH20">
        <f t="shared" si="13"/>
        <v>0.96129611830443606</v>
      </c>
      <c r="AI20">
        <f t="shared" si="14"/>
        <v>1.0721330560429116</v>
      </c>
      <c r="AJ20">
        <f t="shared" si="15"/>
        <v>0.99870966409242812</v>
      </c>
      <c r="AK20">
        <f t="shared" si="16"/>
        <v>0.96558268847888606</v>
      </c>
      <c r="AL20">
        <f t="shared" si="17"/>
        <v>1.1566110742316997</v>
      </c>
      <c r="AM20">
        <f t="shared" si="18"/>
        <v>0.87665555277786888</v>
      </c>
      <c r="AN20">
        <f t="shared" si="19"/>
        <v>0.89718377517776637</v>
      </c>
      <c r="AO20">
        <f t="shared" si="20"/>
        <v>0.8990485034794633</v>
      </c>
      <c r="AP20">
        <f t="shared" si="21"/>
        <v>0.95310924704872491</v>
      </c>
      <c r="AR20">
        <f t="shared" si="23"/>
        <v>0.977480061955598</v>
      </c>
      <c r="AS20">
        <f t="shared" si="24"/>
        <v>1.0597374782562792</v>
      </c>
      <c r="AT20">
        <f t="shared" si="25"/>
        <v>0.94210404040095719</v>
      </c>
      <c r="AU20">
        <f t="shared" si="26"/>
        <v>0.95169038616030077</v>
      </c>
      <c r="AV20">
        <f t="shared" si="27"/>
        <v>0.89465738575034903</v>
      </c>
      <c r="AW20">
        <f t="shared" si="28"/>
        <v>1.067906283781799</v>
      </c>
      <c r="AY20" t="s">
        <v>38</v>
      </c>
      <c r="AZ20" t="s">
        <v>39</v>
      </c>
      <c r="BB20">
        <f t="shared" si="29"/>
        <v>0.99353921106014642</v>
      </c>
      <c r="BC20">
        <f t="shared" si="30"/>
        <v>8.7513469852676079E-2</v>
      </c>
      <c r="BD20">
        <f t="shared" si="31"/>
        <v>1.8657934463355657E-2</v>
      </c>
    </row>
    <row r="21" spans="2:56" x14ac:dyDescent="0.25">
      <c r="B21">
        <v>7.8949960879981518E-7</v>
      </c>
      <c r="C21" s="1">
        <v>1.5537443687207997E-6</v>
      </c>
      <c r="D21" s="1">
        <v>1.2168648027000017E-6</v>
      </c>
      <c r="E21">
        <v>1.5646091924281791E-6</v>
      </c>
      <c r="F21">
        <v>1.0581279639154673E-6</v>
      </c>
      <c r="G21">
        <v>1.2922355381306261E-6</v>
      </c>
      <c r="H21">
        <v>6.6270898969378322E-5</v>
      </c>
      <c r="I21">
        <v>1.7045049389707856E-6</v>
      </c>
      <c r="J21">
        <v>1.1248594091739506E-6</v>
      </c>
      <c r="K21">
        <v>1.2634882295969874E-6</v>
      </c>
      <c r="L21">
        <v>8.6676023784093559E-5</v>
      </c>
      <c r="M21">
        <v>1.7251222743652761E-6</v>
      </c>
      <c r="N21">
        <v>1.2268355931155384E-6</v>
      </c>
      <c r="O21" s="2">
        <v>1.0202493285760283E-6</v>
      </c>
      <c r="P21">
        <v>6.2776540289632976E-5</v>
      </c>
      <c r="R21">
        <v>6.7062865127809346E-7</v>
      </c>
      <c r="S21">
        <v>8.5032263541506836E-7</v>
      </c>
      <c r="T21">
        <v>2.8941603886778466E-6</v>
      </c>
      <c r="U21">
        <v>4.8356741899624467E-7</v>
      </c>
      <c r="V21">
        <v>6.111963557486888E-7</v>
      </c>
      <c r="W21">
        <v>3.7825038816663437E-6</v>
      </c>
      <c r="AB21">
        <f t="shared" si="7"/>
        <v>0.76607559055396068</v>
      </c>
      <c r="AC21">
        <f t="shared" si="8"/>
        <v>1.2878899960591164</v>
      </c>
      <c r="AD21">
        <f t="shared" si="9"/>
        <v>0.99223466139830652</v>
      </c>
      <c r="AE21">
        <f t="shared" si="10"/>
        <v>1.0274808298742983</v>
      </c>
      <c r="AF21">
        <f t="shared" si="11"/>
        <v>1.0776136268906935</v>
      </c>
      <c r="AG21">
        <f t="shared" si="12"/>
        <v>1.0773577351669099</v>
      </c>
      <c r="AH21">
        <f t="shared" si="13"/>
        <v>1.0038015601944459</v>
      </c>
      <c r="AI21">
        <f t="shared" si="14"/>
        <v>1.0418183540197472</v>
      </c>
      <c r="AJ21">
        <f t="shared" si="15"/>
        <v>0.96865069426562189</v>
      </c>
      <c r="AK21">
        <f t="shared" si="16"/>
        <v>1.0904434120842681</v>
      </c>
      <c r="AL21">
        <f t="shared" si="17"/>
        <v>1.146457234274135</v>
      </c>
      <c r="AM21">
        <f t="shared" si="18"/>
        <v>1.0247045986703014</v>
      </c>
      <c r="AN21">
        <f t="shared" si="19"/>
        <v>0.83128811387781743</v>
      </c>
      <c r="AO21">
        <f t="shared" si="20"/>
        <v>0.83741249083663805</v>
      </c>
      <c r="AP21">
        <f t="shared" si="21"/>
        <v>0.98484650426116638</v>
      </c>
      <c r="AR21">
        <f t="shared" si="23"/>
        <v>1.0375613725212225</v>
      </c>
      <c r="AS21">
        <f t="shared" si="24"/>
        <v>1.0522333600547058</v>
      </c>
      <c r="AT21">
        <f t="shared" si="25"/>
        <v>1.0091005056779012</v>
      </c>
      <c r="AU21">
        <f t="shared" si="26"/>
        <v>0.92109955845095437</v>
      </c>
      <c r="AV21">
        <f t="shared" si="27"/>
        <v>0.97267724032862091</v>
      </c>
      <c r="AW21">
        <f t="shared" si="28"/>
        <v>1.1208804565985329</v>
      </c>
      <c r="AY21" t="s">
        <v>38</v>
      </c>
      <c r="AZ21" t="s">
        <v>39</v>
      </c>
      <c r="BB21">
        <f t="shared" si="29"/>
        <v>1.0129346617171127</v>
      </c>
      <c r="BC21">
        <f t="shared" si="30"/>
        <v>0.1141997010853345</v>
      </c>
      <c r="BD21">
        <f t="shared" si="31"/>
        <v>2.4347458078989897E-2</v>
      </c>
    </row>
    <row r="22" spans="2:56" x14ac:dyDescent="0.25">
      <c r="B22">
        <v>8.3642225945368409E-7</v>
      </c>
      <c r="C22" s="1">
        <v>1.3337230484467E-6</v>
      </c>
      <c r="D22" s="1">
        <v>1.10020482679829E-6</v>
      </c>
      <c r="E22">
        <v>1.6840858734212816E-6</v>
      </c>
      <c r="F22">
        <v>1.1421943781897426E-6</v>
      </c>
      <c r="G22">
        <v>1.087788405129686E-6</v>
      </c>
      <c r="H22">
        <v>6.8026223743800074E-5</v>
      </c>
      <c r="I22">
        <v>1.6229505490628071E-6</v>
      </c>
      <c r="J22">
        <v>1.2764785424224101E-6</v>
      </c>
      <c r="K22">
        <v>1.1537922546267509E-6</v>
      </c>
      <c r="L22">
        <v>8.8081178546417505E-5</v>
      </c>
      <c r="M22">
        <v>1.6853518900461495E-6</v>
      </c>
      <c r="N22">
        <v>1.3571116141974926E-6</v>
      </c>
      <c r="O22" s="2">
        <v>1.0194798960583284E-6</v>
      </c>
      <c r="P22">
        <v>5.9311041695764288E-5</v>
      </c>
      <c r="R22">
        <v>7.223543434520252E-7</v>
      </c>
      <c r="S22">
        <v>8.8840590706240619E-7</v>
      </c>
      <c r="T22">
        <v>2.869870513677597E-6</v>
      </c>
      <c r="U22">
        <v>5.157980922376737E-7</v>
      </c>
      <c r="V22">
        <v>5.3293115342967212E-7</v>
      </c>
      <c r="W22">
        <v>3.5331249819137156E-6</v>
      </c>
      <c r="AB22">
        <f t="shared" si="7"/>
        <v>0.81160607202521151</v>
      </c>
      <c r="AC22">
        <f t="shared" si="8"/>
        <v>1.1055155572484223</v>
      </c>
      <c r="AD22">
        <f t="shared" si="9"/>
        <v>0.89710981973082438</v>
      </c>
      <c r="AE22">
        <f t="shared" si="10"/>
        <v>1.1059413169604719</v>
      </c>
      <c r="AF22">
        <f t="shared" si="11"/>
        <v>1.1632281429749076</v>
      </c>
      <c r="AG22">
        <f t="shared" si="12"/>
        <v>0.90690684314926961</v>
      </c>
      <c r="AH22">
        <f t="shared" si="13"/>
        <v>1.0303893653187839</v>
      </c>
      <c r="AI22">
        <f t="shared" si="14"/>
        <v>0.99197111784317249</v>
      </c>
      <c r="AJ22">
        <f t="shared" si="15"/>
        <v>1.0992145473900976</v>
      </c>
      <c r="AK22">
        <f t="shared" si="16"/>
        <v>0.99577117815565497</v>
      </c>
      <c r="AL22">
        <f t="shared" si="17"/>
        <v>1.1650431104162369</v>
      </c>
      <c r="AM22">
        <f t="shared" si="18"/>
        <v>1.0010814060953352</v>
      </c>
      <c r="AN22">
        <f t="shared" si="19"/>
        <v>0.91956148029825635</v>
      </c>
      <c r="AO22">
        <f t="shared" si="20"/>
        <v>0.83678094677860171</v>
      </c>
      <c r="AP22">
        <f t="shared" si="21"/>
        <v>0.93047931295137087</v>
      </c>
      <c r="AR22">
        <f t="shared" si="23"/>
        <v>1.1175886425525767</v>
      </c>
      <c r="AS22">
        <f t="shared" si="24"/>
        <v>1.0993595768792099</v>
      </c>
      <c r="AT22">
        <f t="shared" si="25"/>
        <v>1.0006314086501438</v>
      </c>
      <c r="AU22">
        <f t="shared" si="26"/>
        <v>0.98249256741934354</v>
      </c>
      <c r="AV22">
        <f t="shared" si="27"/>
        <v>0.84812351828921129</v>
      </c>
      <c r="AW22">
        <f t="shared" si="28"/>
        <v>1.0469812766464361</v>
      </c>
      <c r="AY22" t="s">
        <v>38</v>
      </c>
      <c r="AZ22" t="s">
        <v>39</v>
      </c>
      <c r="BB22">
        <f t="shared" si="29"/>
        <v>1.0026560575130257</v>
      </c>
      <c r="BC22">
        <f t="shared" si="30"/>
        <v>0.10698390658502455</v>
      </c>
      <c r="BD22">
        <f t="shared" si="31"/>
        <v>2.2809045522448942E-2</v>
      </c>
    </row>
    <row r="23" spans="2:56" x14ac:dyDescent="0.25">
      <c r="B23">
        <v>8.4188104665372521E-7</v>
      </c>
      <c r="C23" s="1">
        <v>1.343047188129276E-6</v>
      </c>
      <c r="D23" s="1">
        <v>1.1415540939196944E-6</v>
      </c>
      <c r="E23">
        <v>1.6792209862614982E-6</v>
      </c>
      <c r="F23">
        <v>1.1403080861782655E-6</v>
      </c>
      <c r="G23">
        <v>1.1757656466215849E-6</v>
      </c>
      <c r="H23">
        <v>7.549784641014412E-5</v>
      </c>
      <c r="I23">
        <v>1.8432037904858589E-6</v>
      </c>
      <c r="J23">
        <v>1.1263191481702961E-6</v>
      </c>
      <c r="K23">
        <v>1.1928204912692308E-6</v>
      </c>
      <c r="L23">
        <v>8.7477819761261344E-5</v>
      </c>
      <c r="M23">
        <v>1.5068108041305095E-6</v>
      </c>
      <c r="N23">
        <v>1.3628123269882053E-6</v>
      </c>
      <c r="O23" s="2">
        <v>1.0586245480226353E-6</v>
      </c>
      <c r="P23">
        <v>6.887906783958897E-5</v>
      </c>
      <c r="Q23">
        <v>9.1002493718406186E-7</v>
      </c>
      <c r="R23">
        <v>6.8118697527097538E-7</v>
      </c>
      <c r="S23">
        <v>8.2072267559851753E-7</v>
      </c>
      <c r="T23">
        <v>2.5904046196956187E-6</v>
      </c>
      <c r="U23">
        <v>5.0902872317237779E-7</v>
      </c>
      <c r="V23">
        <v>6.3708648667670786E-7</v>
      </c>
      <c r="W23">
        <v>3.7715135476901196E-6</v>
      </c>
      <c r="AB23">
        <f t="shared" si="7"/>
        <v>0.81690290001773846</v>
      </c>
      <c r="AC23">
        <f t="shared" si="8"/>
        <v>1.113244284354886</v>
      </c>
      <c r="AD23">
        <f t="shared" si="9"/>
        <v>0.93082611752351319</v>
      </c>
      <c r="AE23">
        <f t="shared" si="10"/>
        <v>1.1027465394272902</v>
      </c>
      <c r="AF23">
        <f t="shared" si="11"/>
        <v>1.1613071144744027</v>
      </c>
      <c r="AG23">
        <f t="shared" si="12"/>
        <v>0.98025489684624456</v>
      </c>
      <c r="AH23">
        <f t="shared" si="13"/>
        <v>1.1435616114524279</v>
      </c>
      <c r="AI23">
        <f t="shared" si="14"/>
        <v>1.1265931211008648</v>
      </c>
      <c r="AJ23">
        <f t="shared" si="15"/>
        <v>0.9699077199709899</v>
      </c>
      <c r="AK23">
        <f t="shared" si="16"/>
        <v>1.0294541856702029</v>
      </c>
      <c r="AL23">
        <f t="shared" si="17"/>
        <v>1.1570625292369687</v>
      </c>
      <c r="AM23">
        <f t="shared" si="18"/>
        <v>0.89502986730997058</v>
      </c>
      <c r="AN23">
        <f t="shared" si="19"/>
        <v>0.92342421040662914</v>
      </c>
      <c r="AO23">
        <f t="shared" si="20"/>
        <v>0.86891056410470691</v>
      </c>
      <c r="AP23">
        <f t="shared" si="21"/>
        <v>1.080583747776068</v>
      </c>
      <c r="AQ23">
        <f t="shared" ref="AQ23:AQ42" si="33">Q23/0.0000010585528542606</f>
        <v>0.85968776478309616</v>
      </c>
      <c r="AR23">
        <f t="shared" si="23"/>
        <v>1.0538966560088878</v>
      </c>
      <c r="AS23">
        <f t="shared" si="24"/>
        <v>1.0156048335659922</v>
      </c>
      <c r="AT23">
        <f t="shared" si="25"/>
        <v>0.90319065310660851</v>
      </c>
      <c r="AU23">
        <f t="shared" si="26"/>
        <v>0.96959826848171393</v>
      </c>
      <c r="AV23">
        <f t="shared" si="27"/>
        <v>1.0138796147635347</v>
      </c>
      <c r="AW23">
        <f t="shared" si="28"/>
        <v>1.1176236587337245</v>
      </c>
      <c r="AY23" t="s">
        <v>38</v>
      </c>
      <c r="AZ23" t="s">
        <v>39</v>
      </c>
      <c r="BB23">
        <f t="shared" si="29"/>
        <v>1.0106041299598392</v>
      </c>
      <c r="BC23">
        <f t="shared" si="30"/>
        <v>0.1061053197446241</v>
      </c>
      <c r="BD23">
        <f t="shared" si="31"/>
        <v>2.2621730178694954E-2</v>
      </c>
    </row>
    <row r="24" spans="2:56" x14ac:dyDescent="0.25">
      <c r="B24">
        <v>7.3177579906769097E-7</v>
      </c>
      <c r="C24" s="1">
        <v>1.4276702131610364E-6</v>
      </c>
      <c r="D24" s="1">
        <v>1.1058800737373531E-6</v>
      </c>
      <c r="E24">
        <v>1.66471454576822E-6</v>
      </c>
      <c r="F24">
        <v>1.1624888429651037E-6</v>
      </c>
      <c r="G24">
        <v>1.2419186532497406E-6</v>
      </c>
      <c r="H24">
        <v>7.7826734923291951E-5</v>
      </c>
      <c r="I24">
        <v>1.6595931811025366E-6</v>
      </c>
      <c r="J24">
        <v>1.0978060345223639E-6</v>
      </c>
      <c r="K24">
        <v>1.2058662832714617E-6</v>
      </c>
      <c r="L24">
        <v>8.799506031209603E-5</v>
      </c>
      <c r="M24">
        <v>1.4993711374700069E-6</v>
      </c>
      <c r="N24">
        <v>1.3332955859368667E-6</v>
      </c>
      <c r="O24" s="2">
        <v>1.0430358088342473E-6</v>
      </c>
      <c r="P24">
        <v>6.141660560388118E-5</v>
      </c>
      <c r="Q24">
        <v>1.2028342553094262E-6</v>
      </c>
      <c r="R24">
        <v>5.9374633565312251E-7</v>
      </c>
      <c r="S24">
        <v>9.1812103164556902E-7</v>
      </c>
      <c r="T24">
        <v>2.8471986297518015E-6</v>
      </c>
      <c r="U24">
        <v>4.8047331802081317E-7</v>
      </c>
      <c r="V24">
        <v>6.2840683767717564E-7</v>
      </c>
      <c r="W24">
        <v>3.7446225178427994E-6</v>
      </c>
      <c r="AB24">
        <f t="shared" si="7"/>
        <v>0.71006441444104873</v>
      </c>
      <c r="AC24">
        <f t="shared" si="8"/>
        <v>1.1833878353589626</v>
      </c>
      <c r="AD24">
        <f t="shared" si="9"/>
        <v>0.90173743054875455</v>
      </c>
      <c r="AE24">
        <f t="shared" si="10"/>
        <v>1.0932201416605587</v>
      </c>
      <c r="AF24">
        <f t="shared" si="11"/>
        <v>1.1838963348554592</v>
      </c>
      <c r="AG24">
        <f t="shared" si="12"/>
        <v>1.0354077318305639</v>
      </c>
      <c r="AH24">
        <f t="shared" si="13"/>
        <v>1.1788371541019538</v>
      </c>
      <c r="AI24">
        <f t="shared" si="14"/>
        <v>1.014367630593457</v>
      </c>
      <c r="AJ24">
        <f t="shared" si="15"/>
        <v>0.94535420945626125</v>
      </c>
      <c r="AK24">
        <f t="shared" si="16"/>
        <v>1.040713252126874</v>
      </c>
      <c r="AL24">
        <f t="shared" si="17"/>
        <v>1.1639040310211473</v>
      </c>
      <c r="AM24">
        <f t="shared" si="18"/>
        <v>0.89061078307874064</v>
      </c>
      <c r="AN24">
        <f t="shared" si="19"/>
        <v>0.90342404401589382</v>
      </c>
      <c r="AO24">
        <f t="shared" si="20"/>
        <v>0.8561154516286511</v>
      </c>
      <c r="AP24">
        <f t="shared" si="21"/>
        <v>0.96351167256915382</v>
      </c>
      <c r="AQ24">
        <f t="shared" si="33"/>
        <v>1.1363006112241858</v>
      </c>
      <c r="AR24">
        <f t="shared" si="23"/>
        <v>0.91861309798742852</v>
      </c>
      <c r="AS24">
        <f t="shared" si="24"/>
        <v>1.1361306142270786</v>
      </c>
      <c r="AT24">
        <f t="shared" si="25"/>
        <v>0.99272645299402595</v>
      </c>
      <c r="AU24">
        <f t="shared" si="26"/>
        <v>0.91520591274548391</v>
      </c>
      <c r="AV24">
        <f t="shared" si="27"/>
        <v>1.0000665464157295</v>
      </c>
      <c r="AW24">
        <f t="shared" si="28"/>
        <v>1.1096549610782471</v>
      </c>
      <c r="AY24" t="s">
        <v>38</v>
      </c>
      <c r="AZ24" t="s">
        <v>39</v>
      </c>
      <c r="BB24">
        <f t="shared" si="29"/>
        <v>1.0124204688163483</v>
      </c>
      <c r="BC24">
        <f t="shared" si="30"/>
        <v>0.12681854744591842</v>
      </c>
      <c r="BD24">
        <f t="shared" si="31"/>
        <v>2.7037805162647775E-2</v>
      </c>
    </row>
    <row r="25" spans="2:56" x14ac:dyDescent="0.25">
      <c r="B25">
        <v>7.5681055022869259E-7</v>
      </c>
      <c r="C25" s="1">
        <v>1.1232987162657082E-6</v>
      </c>
      <c r="D25" s="1">
        <v>1.0052808647742495E-6</v>
      </c>
      <c r="E25">
        <v>1.6856192814884707E-6</v>
      </c>
      <c r="F25">
        <v>1.0074181773234159E-6</v>
      </c>
      <c r="G25">
        <v>1.1688753147609532E-6</v>
      </c>
      <c r="H25">
        <v>7.0770533056929708E-5</v>
      </c>
      <c r="I25">
        <v>1.8243899830849841E-6</v>
      </c>
      <c r="J25">
        <v>1.2478794815251604E-6</v>
      </c>
      <c r="K25">
        <v>1.3652352208737284E-6</v>
      </c>
      <c r="L25">
        <v>8.5004001448396593E-5</v>
      </c>
      <c r="M25">
        <v>1.4385732356458902E-6</v>
      </c>
      <c r="N25">
        <v>1.3137359928805381E-6</v>
      </c>
      <c r="O25" s="2">
        <v>1.1104220902780071E-6</v>
      </c>
      <c r="P25">
        <v>6.5867578086908907E-5</v>
      </c>
      <c r="Q25">
        <v>9.1916501787636662E-7</v>
      </c>
      <c r="R25">
        <v>6.1189803091110662E-7</v>
      </c>
      <c r="S25">
        <v>9.1530711188170244E-7</v>
      </c>
      <c r="T25">
        <v>2.8106096578994766E-6</v>
      </c>
      <c r="U25">
        <v>4.6654531615786254E-7</v>
      </c>
      <c r="V25">
        <v>5.4981956054689363E-7</v>
      </c>
      <c r="W25">
        <v>3.8579073589062318E-6</v>
      </c>
      <c r="AB25">
        <f t="shared" si="7"/>
        <v>0.73435639833346722</v>
      </c>
      <c r="AC25">
        <f t="shared" si="8"/>
        <v>0.9310960080619386</v>
      </c>
      <c r="AD25">
        <f t="shared" si="9"/>
        <v>0.81970857917515538</v>
      </c>
      <c r="AE25">
        <f t="shared" si="10"/>
        <v>1.1069483079720523</v>
      </c>
      <c r="AF25">
        <f t="shared" si="11"/>
        <v>1.0259700082435645</v>
      </c>
      <c r="AG25">
        <f t="shared" si="12"/>
        <v>0.97451031537570443</v>
      </c>
      <c r="AH25">
        <f t="shared" si="13"/>
        <v>1.0719572633406373</v>
      </c>
      <c r="AI25">
        <f t="shared" si="14"/>
        <v>1.1150938467889588</v>
      </c>
      <c r="AJ25">
        <f t="shared" si="15"/>
        <v>1.0745870250815015</v>
      </c>
      <c r="AK25">
        <f t="shared" si="16"/>
        <v>1.1782553392064596</v>
      </c>
      <c r="AL25">
        <f t="shared" si="17"/>
        <v>1.12434152085144</v>
      </c>
      <c r="AM25">
        <f t="shared" si="18"/>
        <v>0.85449746490156975</v>
      </c>
      <c r="AN25">
        <f t="shared" si="19"/>
        <v>0.89017071381317137</v>
      </c>
      <c r="AO25">
        <f t="shared" si="20"/>
        <v>0.91142557260740986</v>
      </c>
      <c r="AP25">
        <f t="shared" si="21"/>
        <v>1.0333391060379016</v>
      </c>
      <c r="AQ25">
        <f t="shared" si="33"/>
        <v>0.86832227051941024</v>
      </c>
      <c r="AR25">
        <f t="shared" si="23"/>
        <v>0.9466964460662316</v>
      </c>
      <c r="AS25">
        <f t="shared" si="24"/>
        <v>1.1326485238713253</v>
      </c>
      <c r="AT25">
        <f t="shared" si="25"/>
        <v>0.97996905705188786</v>
      </c>
      <c r="AU25">
        <f t="shared" si="26"/>
        <v>0.88867584504014185</v>
      </c>
      <c r="AV25">
        <f t="shared" si="27"/>
        <v>0.87500026431987588</v>
      </c>
      <c r="AW25">
        <f t="shared" si="28"/>
        <v>1.1432249899134674</v>
      </c>
      <c r="AY25" t="s">
        <v>38</v>
      </c>
      <c r="AZ25" t="s">
        <v>39</v>
      </c>
      <c r="BB25">
        <f t="shared" si="29"/>
        <v>0.9854906757533306</v>
      </c>
      <c r="BC25">
        <f t="shared" si="30"/>
        <v>0.12268277466150562</v>
      </c>
      <c r="BD25">
        <f t="shared" si="31"/>
        <v>2.615605544232693E-2</v>
      </c>
    </row>
    <row r="26" spans="2:56" x14ac:dyDescent="0.25">
      <c r="B26">
        <v>8.9529930846765637E-7</v>
      </c>
      <c r="C26" s="1">
        <v>1.2616528692888096E-6</v>
      </c>
      <c r="D26" s="1">
        <v>1.1010815796907991E-6</v>
      </c>
      <c r="E26">
        <v>1.6255908121820539E-6</v>
      </c>
      <c r="F26">
        <v>1.0360781743656844E-6</v>
      </c>
      <c r="G26">
        <v>1.1629999789875001E-6</v>
      </c>
      <c r="H26">
        <v>7.0962923928163946E-5</v>
      </c>
      <c r="I26">
        <v>1.7469210433773696E-6</v>
      </c>
      <c r="J26">
        <v>1.1829856703116093E-6</v>
      </c>
      <c r="K26">
        <v>1.3232747733127326E-6</v>
      </c>
      <c r="L26">
        <v>8.4802857600152493E-5</v>
      </c>
      <c r="M26">
        <v>1.6632293409202248E-6</v>
      </c>
      <c r="N26">
        <v>1.2542441254481673E-6</v>
      </c>
      <c r="O26" s="2">
        <v>9.7071642812807113E-7</v>
      </c>
      <c r="P26">
        <v>6.3738254539202899E-5</v>
      </c>
      <c r="Q26">
        <v>1.0123999345523771E-6</v>
      </c>
      <c r="R26">
        <v>6.3660263549536467E-7</v>
      </c>
      <c r="S26">
        <v>7.6514049851539312E-7</v>
      </c>
      <c r="T26">
        <v>2.9638977139256895E-6</v>
      </c>
      <c r="U26">
        <v>4.2613737605279312E-7</v>
      </c>
      <c r="V26">
        <v>6.5612221078481525E-7</v>
      </c>
      <c r="W26">
        <v>3.8919324651942588E-6</v>
      </c>
      <c r="AB26">
        <f t="shared" si="7"/>
        <v>0.86873627144610821</v>
      </c>
      <c r="AC26">
        <f t="shared" si="8"/>
        <v>1.0457769898108118</v>
      </c>
      <c r="AD26">
        <f t="shared" si="9"/>
        <v>0.89782472627385079</v>
      </c>
      <c r="AE26">
        <f t="shared" si="10"/>
        <v>1.067527536473631</v>
      </c>
      <c r="AF26">
        <f t="shared" si="11"/>
        <v>1.0551577855376375</v>
      </c>
      <c r="AG26">
        <f t="shared" si="12"/>
        <v>0.96961195261175392</v>
      </c>
      <c r="AH26">
        <f t="shared" si="13"/>
        <v>1.0748713969907835</v>
      </c>
      <c r="AI26">
        <f t="shared" si="14"/>
        <v>1.0677436975411805</v>
      </c>
      <c r="AJ26">
        <f t="shared" si="15"/>
        <v>1.0187049879372243</v>
      </c>
      <c r="AK26">
        <f t="shared" si="16"/>
        <v>1.1420417105083991</v>
      </c>
      <c r="AL26">
        <f t="shared" si="17"/>
        <v>1.1216810063298739</v>
      </c>
      <c r="AM26">
        <f t="shared" si="18"/>
        <v>0.98794084315640662</v>
      </c>
      <c r="AN26">
        <f t="shared" si="19"/>
        <v>0.84985978499235482</v>
      </c>
      <c r="AO26">
        <f t="shared" si="20"/>
        <v>0.79675628222106332</v>
      </c>
      <c r="AP26">
        <f t="shared" si="21"/>
        <v>0.99993400211334582</v>
      </c>
      <c r="AQ26">
        <f t="shared" si="33"/>
        <v>0.95639998558176786</v>
      </c>
      <c r="AR26">
        <f t="shared" si="23"/>
        <v>0.98491811075530511</v>
      </c>
      <c r="AS26">
        <f t="shared" si="24"/>
        <v>0.94682456297754292</v>
      </c>
      <c r="AT26">
        <f t="shared" si="25"/>
        <v>1.0334156647297361</v>
      </c>
      <c r="AU26">
        <f t="shared" si="26"/>
        <v>0.81170677242158096</v>
      </c>
      <c r="AV26">
        <f t="shared" si="27"/>
        <v>1.0441736690702723</v>
      </c>
      <c r="AW26">
        <f t="shared" si="28"/>
        <v>1.1533077493408381</v>
      </c>
      <c r="AY26" t="s">
        <v>38</v>
      </c>
      <c r="AZ26" t="s">
        <v>39</v>
      </c>
      <c r="BB26">
        <f t="shared" si="29"/>
        <v>0.99522343131006674</v>
      </c>
      <c r="BC26">
        <f t="shared" si="30"/>
        <v>0.10101705394682163</v>
      </c>
      <c r="BD26">
        <f t="shared" si="31"/>
        <v>2.1536908265595716E-2</v>
      </c>
    </row>
    <row r="27" spans="2:56" x14ac:dyDescent="0.25">
      <c r="B27">
        <v>9.7659358289092779E-7</v>
      </c>
      <c r="C27" s="1">
        <v>1.3118042261339724E-6</v>
      </c>
      <c r="D27" s="1">
        <v>1.1756728781620041E-6</v>
      </c>
      <c r="E27">
        <v>1.65808160090819E-6</v>
      </c>
      <c r="F27">
        <v>9.7684460342861712E-7</v>
      </c>
      <c r="G27">
        <v>1.1852716852445155E-6</v>
      </c>
      <c r="H27">
        <v>6.995525473030284E-5</v>
      </c>
      <c r="I27">
        <v>1.7317361198365688E-6</v>
      </c>
      <c r="J27">
        <v>1.1653974070213735E-6</v>
      </c>
      <c r="K27">
        <v>1.4164616004563868E-6</v>
      </c>
      <c r="L27">
        <v>8.7298605649266392E-5</v>
      </c>
      <c r="M27">
        <v>1.6971571312751621E-6</v>
      </c>
      <c r="N27">
        <v>1.2903165043098852E-6</v>
      </c>
      <c r="O27" s="2">
        <v>9.8331656772643328E-7</v>
      </c>
      <c r="P27">
        <v>6.857282278360799E-5</v>
      </c>
      <c r="Q27">
        <v>9.3170410764287226E-7</v>
      </c>
      <c r="R27">
        <v>6.6910888563143089E-7</v>
      </c>
      <c r="S27">
        <v>9.2682319063897012E-7</v>
      </c>
      <c r="T27">
        <v>3.0900228011887521E-6</v>
      </c>
      <c r="U27">
        <v>4.8739275371190161E-7</v>
      </c>
      <c r="V27">
        <v>6.2943462353359791E-7</v>
      </c>
      <c r="W27">
        <v>3.9152437238954008E-6</v>
      </c>
      <c r="AB27">
        <f t="shared" si="7"/>
        <v>0.9476185895540763</v>
      </c>
      <c r="AC27">
        <f t="shared" si="8"/>
        <v>1.0873471683227716</v>
      </c>
      <c r="AD27">
        <f t="shared" si="9"/>
        <v>0.95864666114912755</v>
      </c>
      <c r="AE27">
        <f t="shared" si="10"/>
        <v>1.0888642784058393</v>
      </c>
      <c r="AF27">
        <f t="shared" si="11"/>
        <v>0.9948334151514866</v>
      </c>
      <c r="AG27">
        <f t="shared" si="12"/>
        <v>0.98818023548537925</v>
      </c>
      <c r="AH27">
        <f t="shared" si="13"/>
        <v>1.0596082886173745</v>
      </c>
      <c r="AI27">
        <f t="shared" si="14"/>
        <v>1.0584624501317448</v>
      </c>
      <c r="AJ27">
        <f t="shared" si="15"/>
        <v>1.0035591987763151</v>
      </c>
      <c r="AK27">
        <f t="shared" si="16"/>
        <v>1.2224658564335615</v>
      </c>
      <c r="AL27">
        <f t="shared" si="17"/>
        <v>1.1546920776840408</v>
      </c>
      <c r="AM27">
        <f t="shared" si="18"/>
        <v>1.0080935959879227</v>
      </c>
      <c r="AN27">
        <f t="shared" si="19"/>
        <v>0.87430196775532232</v>
      </c>
      <c r="AO27">
        <f t="shared" si="20"/>
        <v>0.80709837605089285</v>
      </c>
      <c r="AP27">
        <f t="shared" si="21"/>
        <v>1.0757793356272203</v>
      </c>
      <c r="AQ27">
        <f t="shared" si="33"/>
        <v>0.8801677723439405</v>
      </c>
      <c r="AR27">
        <f t="shared" si="23"/>
        <v>1.035210071056162</v>
      </c>
      <c r="AS27">
        <f t="shared" si="24"/>
        <v>1.1468991173998622</v>
      </c>
      <c r="AT27">
        <f t="shared" si="25"/>
        <v>1.0773914201279948</v>
      </c>
      <c r="AU27">
        <f t="shared" si="26"/>
        <v>0.92838605869704738</v>
      </c>
      <c r="AV27">
        <f t="shared" si="27"/>
        <v>1.0017021973830018</v>
      </c>
      <c r="AW27">
        <f t="shared" si="28"/>
        <v>1.1602156429251567</v>
      </c>
      <c r="AY27" t="s">
        <v>38</v>
      </c>
      <c r="AZ27" t="s">
        <v>39</v>
      </c>
      <c r="BB27">
        <f t="shared" si="29"/>
        <v>1.0254328988666475</v>
      </c>
      <c r="BC27">
        <f t="shared" si="30"/>
        <v>0.10214569526462859</v>
      </c>
      <c r="BD27">
        <f t="shared" si="31"/>
        <v>2.17775354030607E-2</v>
      </c>
    </row>
    <row r="28" spans="2:56" x14ac:dyDescent="0.25">
      <c r="B28">
        <v>8.905244612833485E-7</v>
      </c>
      <c r="C28" s="1">
        <v>1.2805066944565624E-6</v>
      </c>
      <c r="D28" s="1">
        <v>1.4311935956357047E-6</v>
      </c>
      <c r="E28">
        <v>1.7557613318786025E-6</v>
      </c>
      <c r="F28">
        <v>1.0462463251315057E-6</v>
      </c>
      <c r="G28">
        <v>1.1950505722779781E-6</v>
      </c>
      <c r="H28">
        <v>7.7451113611459732E-5</v>
      </c>
      <c r="I28">
        <v>1.6988542483886704E-6</v>
      </c>
      <c r="J28">
        <v>1.1263909982517362E-6</v>
      </c>
      <c r="K28">
        <v>1.4620964066125453E-6</v>
      </c>
      <c r="L28">
        <v>8.2932514487765729E-5</v>
      </c>
      <c r="M28">
        <v>1.6959729691734537E-6</v>
      </c>
      <c r="N28">
        <v>1.2251402949914336E-6</v>
      </c>
      <c r="O28" s="2">
        <v>1.1172051017638296E-6</v>
      </c>
      <c r="P28">
        <v>6.5966341935563833E-5</v>
      </c>
      <c r="Q28">
        <v>9.7521149200474611E-7</v>
      </c>
      <c r="R28">
        <v>7.5814932642970234E-7</v>
      </c>
      <c r="S28">
        <v>9.0599644408939639E-7</v>
      </c>
      <c r="T28">
        <v>2.8489093892858364E-6</v>
      </c>
      <c r="U28">
        <v>4.4307307689450681E-7</v>
      </c>
      <c r="V28">
        <v>6.6092434281017631E-7</v>
      </c>
      <c r="W28">
        <v>3.8600037441938184E-6</v>
      </c>
      <c r="AB28">
        <f t="shared" si="7"/>
        <v>0.86410309134601382</v>
      </c>
      <c r="AC28">
        <f t="shared" si="8"/>
        <v>1.061404819787108</v>
      </c>
      <c r="AD28">
        <f t="shared" si="9"/>
        <v>1.1669989053920526</v>
      </c>
      <c r="AE28">
        <f t="shared" si="10"/>
        <v>1.1530106809228913</v>
      </c>
      <c r="AF28">
        <f t="shared" si="11"/>
        <v>1.0655131850726633</v>
      </c>
      <c r="AG28">
        <f t="shared" si="12"/>
        <v>0.99633305227144675</v>
      </c>
      <c r="AH28">
        <f t="shared" si="13"/>
        <v>1.173147639326642</v>
      </c>
      <c r="AI28">
        <f t="shared" si="14"/>
        <v>1.0383645692716146</v>
      </c>
      <c r="AJ28">
        <f t="shared" si="15"/>
        <v>0.96996959226427593</v>
      </c>
      <c r="AK28">
        <f t="shared" si="16"/>
        <v>1.261850610932302</v>
      </c>
      <c r="AL28">
        <f t="shared" si="17"/>
        <v>1.0969421189403012</v>
      </c>
      <c r="AM28">
        <f t="shared" si="18"/>
        <v>1.0073902160772794</v>
      </c>
      <c r="AN28">
        <f t="shared" si="19"/>
        <v>0.83013940154182397</v>
      </c>
      <c r="AO28">
        <f t="shared" si="20"/>
        <v>0.91699301419704959</v>
      </c>
      <c r="AP28">
        <f t="shared" si="21"/>
        <v>1.0348885261022507</v>
      </c>
      <c r="AQ28">
        <f t="shared" si="33"/>
        <v>0.92126858671212219</v>
      </c>
      <c r="AR28">
        <f t="shared" si="23"/>
        <v>1.172968757310441</v>
      </c>
      <c r="AS28">
        <f t="shared" si="24"/>
        <v>1.1211270203297088</v>
      </c>
      <c r="AT28">
        <f t="shared" si="25"/>
        <v>0.99332293973941899</v>
      </c>
      <c r="AU28">
        <f t="shared" si="26"/>
        <v>0.84396590724861331</v>
      </c>
      <c r="AV28">
        <f t="shared" si="27"/>
        <v>1.0518159340841078</v>
      </c>
      <c r="AW28">
        <f t="shared" si="28"/>
        <v>1.1438462179073754</v>
      </c>
      <c r="AY28" t="s">
        <v>38</v>
      </c>
      <c r="AZ28" t="s">
        <v>39</v>
      </c>
      <c r="BB28">
        <f t="shared" si="29"/>
        <v>1.0402438539444321</v>
      </c>
      <c r="BC28">
        <f t="shared" si="30"/>
        <v>0.11712888303489785</v>
      </c>
      <c r="BD28">
        <f t="shared" si="31"/>
        <v>2.4971961768972727E-2</v>
      </c>
    </row>
    <row r="29" spans="2:56" x14ac:dyDescent="0.25">
      <c r="B29">
        <v>9.5131326816044748E-7</v>
      </c>
      <c r="C29" s="1">
        <v>1.2058953871019185E-6</v>
      </c>
      <c r="D29" s="1">
        <v>9.9119279184378684E-7</v>
      </c>
      <c r="E29">
        <v>1.5443438314832747E-6</v>
      </c>
      <c r="F29">
        <v>1.0286821634508669E-6</v>
      </c>
      <c r="G29">
        <v>1.1566189641598612E-6</v>
      </c>
      <c r="H29">
        <v>7.3812225309666246E-5</v>
      </c>
      <c r="I29">
        <v>1.7562015273142606E-6</v>
      </c>
      <c r="J29">
        <v>1.2456594049581327E-6</v>
      </c>
      <c r="K29">
        <v>1.1131523933727294E-6</v>
      </c>
      <c r="L29">
        <v>8.5295847384259105E-5</v>
      </c>
      <c r="M29">
        <v>1.5684709069319069E-6</v>
      </c>
      <c r="N29">
        <v>1.3092121662339196E-6</v>
      </c>
      <c r="O29" s="2">
        <v>9.7241900220979005E-7</v>
      </c>
      <c r="P29">
        <v>6.2685809098184109E-5</v>
      </c>
      <c r="Q29">
        <v>9.6824214779189788E-7</v>
      </c>
      <c r="R29">
        <v>7.0079659053590149E-7</v>
      </c>
      <c r="S29">
        <v>8.0976315075531602E-7</v>
      </c>
      <c r="T29">
        <v>2.9492980502254795E-6</v>
      </c>
      <c r="U29">
        <v>5.3919029596727341E-7</v>
      </c>
      <c r="V29">
        <v>6.8131453190289903E-7</v>
      </c>
      <c r="W29">
        <v>3.8009839045116678E-6</v>
      </c>
      <c r="AB29">
        <f t="shared" si="7"/>
        <v>0.9230883278279387</v>
      </c>
      <c r="AC29">
        <f t="shared" si="8"/>
        <v>0.99955992543421646</v>
      </c>
      <c r="AD29">
        <f t="shared" si="9"/>
        <v>0.80822112860308182</v>
      </c>
      <c r="AE29">
        <f t="shared" si="10"/>
        <v>1.0141725417841219</v>
      </c>
      <c r="AF29">
        <f t="shared" si="11"/>
        <v>1.0476255754286186</v>
      </c>
      <c r="AG29">
        <f t="shared" si="12"/>
        <v>0.96429199701548829</v>
      </c>
      <c r="AH29">
        <f t="shared" si="13"/>
        <v>1.1180296039367581</v>
      </c>
      <c r="AI29">
        <f t="shared" si="14"/>
        <v>1.0734160650882505</v>
      </c>
      <c r="AJ29">
        <f t="shared" si="15"/>
        <v>1.0726752495383218</v>
      </c>
      <c r="AK29">
        <f t="shared" si="16"/>
        <v>0.96069727090872981</v>
      </c>
      <c r="AL29">
        <f t="shared" si="17"/>
        <v>1.1282017450501933</v>
      </c>
      <c r="AM29">
        <f t="shared" si="18"/>
        <v>0.93165532385525951</v>
      </c>
      <c r="AN29">
        <f t="shared" si="19"/>
        <v>0.88710542671057946</v>
      </c>
      <c r="AO29">
        <f t="shared" si="20"/>
        <v>0.79815374141331397</v>
      </c>
      <c r="AP29">
        <f t="shared" si="21"/>
        <v>0.98342310156465584</v>
      </c>
      <c r="AQ29">
        <f t="shared" si="33"/>
        <v>0.91468474521115506</v>
      </c>
      <c r="AR29">
        <f t="shared" si="23"/>
        <v>1.0842356212322106</v>
      </c>
      <c r="AS29">
        <f t="shared" si="24"/>
        <v>1.0020429487353764</v>
      </c>
      <c r="AT29">
        <f t="shared" si="25"/>
        <v>1.0283252322574228</v>
      </c>
      <c r="AU29">
        <f t="shared" si="26"/>
        <v>1.0270500534701075</v>
      </c>
      <c r="AV29">
        <f t="shared" si="27"/>
        <v>1.0842655268703631</v>
      </c>
      <c r="AW29">
        <f t="shared" si="28"/>
        <v>1.1263566959079538</v>
      </c>
      <c r="AY29" t="s">
        <v>38</v>
      </c>
      <c r="AZ29" t="s">
        <v>39</v>
      </c>
      <c r="BB29">
        <f t="shared" si="29"/>
        <v>0.99896717490200548</v>
      </c>
      <c r="BC29">
        <f t="shared" si="30"/>
        <v>9.4216185881383682E-2</v>
      </c>
      <c r="BD29">
        <f t="shared" si="31"/>
        <v>2.0086958322204349E-2</v>
      </c>
    </row>
    <row r="30" spans="2:56" x14ac:dyDescent="0.25">
      <c r="B30">
        <v>8.2418591773603112E-7</v>
      </c>
      <c r="C30" s="1">
        <v>1.0437161108711734E-6</v>
      </c>
      <c r="D30" s="1">
        <v>1.0651765478542075E-6</v>
      </c>
      <c r="E30">
        <v>1.5872919902903959E-6</v>
      </c>
      <c r="F30">
        <v>1.0313160601072013E-6</v>
      </c>
      <c r="G30">
        <v>1.3569479051511735E-6</v>
      </c>
      <c r="H30">
        <v>7.4151204898953438E-5</v>
      </c>
      <c r="I30">
        <v>1.5769637684570625E-6</v>
      </c>
      <c r="J30">
        <v>1.1813826858997345E-6</v>
      </c>
      <c r="K30">
        <v>1.1738302418962121E-6</v>
      </c>
      <c r="L30">
        <v>8.7908418208826333E-5</v>
      </c>
      <c r="M30">
        <v>1.5540172171313316E-6</v>
      </c>
      <c r="N30">
        <v>1.4914439816493541E-6</v>
      </c>
      <c r="O30" s="2">
        <v>1.0776011549751274E-6</v>
      </c>
      <c r="P30">
        <v>6.1611477576661855E-5</v>
      </c>
      <c r="Q30">
        <v>8.7830596839921782E-7</v>
      </c>
      <c r="R30">
        <v>6.675163604086265E-7</v>
      </c>
      <c r="S30">
        <v>8.2998622019658796E-7</v>
      </c>
      <c r="T30">
        <v>2.9855091270292178E-6</v>
      </c>
      <c r="U30">
        <v>5.0400740292388946E-7</v>
      </c>
      <c r="V30">
        <v>6.2744970819039736E-7</v>
      </c>
      <c r="W30">
        <v>3.8184716686373577E-6</v>
      </c>
      <c r="AB30">
        <f t="shared" si="7"/>
        <v>0.7997327758220365</v>
      </c>
      <c r="AC30">
        <f t="shared" si="8"/>
        <v>0.86513043263570244</v>
      </c>
      <c r="AD30">
        <f t="shared" si="9"/>
        <v>0.86854767180746484</v>
      </c>
      <c r="AE30">
        <f t="shared" si="10"/>
        <v>1.042376651836824</v>
      </c>
      <c r="AF30">
        <f t="shared" si="11"/>
        <v>1.0503079758806253</v>
      </c>
      <c r="AG30">
        <f t="shared" si="12"/>
        <v>1.1313094855354247</v>
      </c>
      <c r="AH30">
        <f t="shared" si="13"/>
        <v>1.1231641086121478</v>
      </c>
      <c r="AI30">
        <f t="shared" si="14"/>
        <v>0.96386332479314296</v>
      </c>
      <c r="AJ30">
        <f t="shared" si="15"/>
        <v>1.0173246092420771</v>
      </c>
      <c r="AK30">
        <f t="shared" si="16"/>
        <v>1.0130648028191644</v>
      </c>
      <c r="AL30">
        <f t="shared" si="17"/>
        <v>1.1627580224509606</v>
      </c>
      <c r="AM30">
        <f t="shared" si="18"/>
        <v>0.92306998319478206</v>
      </c>
      <c r="AN30">
        <f t="shared" si="19"/>
        <v>1.0105833751621132</v>
      </c>
      <c r="AO30">
        <f t="shared" si="20"/>
        <v>0.88448641135166739</v>
      </c>
      <c r="AP30">
        <f t="shared" si="21"/>
        <v>0.96656884934707221</v>
      </c>
      <c r="AQ30">
        <f t="shared" si="33"/>
        <v>0.82972330088582602</v>
      </c>
      <c r="AR30">
        <f t="shared" si="23"/>
        <v>1.0327461998022294</v>
      </c>
      <c r="AS30">
        <f t="shared" si="24"/>
        <v>1.0270680244214094</v>
      </c>
      <c r="AT30">
        <f t="shared" si="25"/>
        <v>1.040950868368242</v>
      </c>
      <c r="AU30">
        <f t="shared" si="26"/>
        <v>0.96003365415487607</v>
      </c>
      <c r="AV30">
        <f t="shared" si="27"/>
        <v>0.99854334023316604</v>
      </c>
      <c r="AW30">
        <f t="shared" si="28"/>
        <v>1.1315388962840325</v>
      </c>
      <c r="AY30" t="s">
        <v>38</v>
      </c>
      <c r="AZ30" t="s">
        <v>39</v>
      </c>
      <c r="BB30">
        <f t="shared" si="29"/>
        <v>0.9928587620291357</v>
      </c>
      <c r="BC30">
        <f t="shared" si="30"/>
        <v>0.10031591749805428</v>
      </c>
      <c r="BD30">
        <f t="shared" si="31"/>
        <v>2.138742547245549E-2</v>
      </c>
    </row>
    <row r="31" spans="2:56" x14ac:dyDescent="0.25">
      <c r="B31">
        <v>8.4378189058043063E-7</v>
      </c>
      <c r="C31" s="1">
        <v>1.0314997780369595E-6</v>
      </c>
      <c r="D31" s="1">
        <v>9.1909714683424681E-7</v>
      </c>
      <c r="E31">
        <v>1.5919613360892981E-6</v>
      </c>
      <c r="F31">
        <v>1.0979129001498222E-6</v>
      </c>
      <c r="G31">
        <v>1.109288859879598E-6</v>
      </c>
      <c r="H31">
        <v>7.660629489691928E-5</v>
      </c>
      <c r="I31">
        <v>1.846143277361989E-6</v>
      </c>
      <c r="J31">
        <v>1.0964031389448792E-6</v>
      </c>
      <c r="K31">
        <v>1.2799500836990774E-6</v>
      </c>
      <c r="L31">
        <v>8.3266895671840757E-5</v>
      </c>
      <c r="M31">
        <v>1.5426940080942586E-6</v>
      </c>
      <c r="N31">
        <v>1.4077568266657181E-6</v>
      </c>
      <c r="O31" s="2">
        <v>1.1839083526865579E-6</v>
      </c>
      <c r="P31">
        <v>5.9019661421189085E-5</v>
      </c>
      <c r="Q31">
        <v>1.0056055543827824E-6</v>
      </c>
      <c r="R31">
        <v>6.8006193032488227E-7</v>
      </c>
      <c r="S31">
        <v>8.7953515048866393E-7</v>
      </c>
      <c r="T31">
        <v>2.9276206987560727E-6</v>
      </c>
      <c r="U31">
        <v>4.6874356485204771E-7</v>
      </c>
      <c r="V31">
        <v>5.4769498092355207E-7</v>
      </c>
      <c r="W31">
        <v>3.8470143408630975E-6</v>
      </c>
      <c r="AB31">
        <f t="shared" si="7"/>
        <v>0.81874734695282358</v>
      </c>
      <c r="AC31">
        <f t="shared" si="8"/>
        <v>0.85500438284112401</v>
      </c>
      <c r="AD31">
        <f t="shared" si="9"/>
        <v>0.74943415592081797</v>
      </c>
      <c r="AE31">
        <f t="shared" si="10"/>
        <v>1.0454430171117082</v>
      </c>
      <c r="AF31">
        <f t="shared" si="11"/>
        <v>1.1181312116187949</v>
      </c>
      <c r="AG31">
        <f t="shared" si="12"/>
        <v>0.92483212112756519</v>
      </c>
      <c r="AH31">
        <f t="shared" si="13"/>
        <v>1.1603512180176596</v>
      </c>
      <c r="AI31">
        <f t="shared" si="14"/>
        <v>1.1283897784815127</v>
      </c>
      <c r="AJ31">
        <f t="shared" si="15"/>
        <v>0.94414613335001196</v>
      </c>
      <c r="AK31">
        <f t="shared" si="16"/>
        <v>1.1046506836170167</v>
      </c>
      <c r="AL31">
        <f t="shared" si="17"/>
        <v>1.1013649536615027</v>
      </c>
      <c r="AM31">
        <f t="shared" si="18"/>
        <v>0.91634411538563632</v>
      </c>
      <c r="AN31">
        <f t="shared" si="19"/>
        <v>0.95387802881209427</v>
      </c>
      <c r="AO31">
        <f t="shared" si="20"/>
        <v>0.97174250918575489</v>
      </c>
      <c r="AP31">
        <f t="shared" si="21"/>
        <v>0.92590810142072466</v>
      </c>
      <c r="AQ31">
        <f t="shared" si="33"/>
        <v>0.94998143015277081</v>
      </c>
      <c r="AR31">
        <f t="shared" si="23"/>
        <v>1.0521560456484571</v>
      </c>
      <c r="AS31">
        <f t="shared" si="24"/>
        <v>1.0883824423104473</v>
      </c>
      <c r="AT31">
        <f t="shared" si="25"/>
        <v>1.0207670380346314</v>
      </c>
      <c r="AU31">
        <f t="shared" si="26"/>
        <v>0.89286307069273507</v>
      </c>
      <c r="AV31">
        <f t="shared" si="27"/>
        <v>0.87161914101072446</v>
      </c>
      <c r="AW31">
        <f t="shared" si="28"/>
        <v>1.1399970299642115</v>
      </c>
      <c r="AY31" t="s">
        <v>38</v>
      </c>
      <c r="AZ31" t="s">
        <v>39</v>
      </c>
      <c r="BB31">
        <f t="shared" si="29"/>
        <v>0.98791517978721466</v>
      </c>
      <c r="BC31">
        <f t="shared" si="30"/>
        <v>0.11507702288270349</v>
      </c>
      <c r="BD31">
        <f t="shared" si="31"/>
        <v>2.4534503714663359E-2</v>
      </c>
    </row>
    <row r="32" spans="2:56" x14ac:dyDescent="0.25">
      <c r="B32">
        <v>8.7269290816038847E-7</v>
      </c>
      <c r="C32" s="1">
        <v>9.3184701199788833E-7</v>
      </c>
      <c r="D32" s="1">
        <v>1.0885514711844735E-6</v>
      </c>
      <c r="E32">
        <v>1.6172070900211111E-6</v>
      </c>
      <c r="F32">
        <v>1.0858493624255061E-6</v>
      </c>
      <c r="G32">
        <v>1.2303571566008031E-6</v>
      </c>
      <c r="H32">
        <v>7.4768424383364618E-5</v>
      </c>
      <c r="I32">
        <v>1.9223425624659285E-6</v>
      </c>
      <c r="J32">
        <v>1.2124100976507179E-6</v>
      </c>
      <c r="K32">
        <v>1.34114088723436E-6</v>
      </c>
      <c r="L32">
        <v>7.9071418440435082E-5</v>
      </c>
      <c r="M32">
        <v>1.4011202438268811E-6</v>
      </c>
      <c r="N32">
        <v>1.3939716154709458E-6</v>
      </c>
      <c r="O32" s="2">
        <v>1.1954830370086711E-6</v>
      </c>
      <c r="P32">
        <v>6.2739942222833633E-5</v>
      </c>
      <c r="Q32">
        <v>1.0085469739351538E-6</v>
      </c>
      <c r="R32">
        <v>6.1982973420526832E-7</v>
      </c>
      <c r="S32">
        <v>9.9379622042761184E-7</v>
      </c>
      <c r="T32">
        <v>2.9955754143884405E-6</v>
      </c>
      <c r="U32">
        <v>5.0347262003924698E-7</v>
      </c>
      <c r="V32">
        <v>6.2750132201472297E-7</v>
      </c>
      <c r="W32">
        <v>3.8468197089969181E-6</v>
      </c>
      <c r="AB32">
        <f t="shared" si="7"/>
        <v>0.84680059057602342</v>
      </c>
      <c r="AC32">
        <f t="shared" si="8"/>
        <v>0.77240276378135331</v>
      </c>
      <c r="AD32">
        <f t="shared" si="9"/>
        <v>0.88760764386381485</v>
      </c>
      <c r="AE32">
        <f t="shared" si="10"/>
        <v>1.0620219355574094</v>
      </c>
      <c r="AF32">
        <f t="shared" si="11"/>
        <v>1.1058455211507641</v>
      </c>
      <c r="AG32">
        <f t="shared" si="12"/>
        <v>1.0257687244845362</v>
      </c>
      <c r="AH32">
        <f t="shared" si="13"/>
        <v>1.1325130972492363</v>
      </c>
      <c r="AI32">
        <f t="shared" si="14"/>
        <v>1.1749638962616598</v>
      </c>
      <c r="AJ32">
        <f t="shared" si="15"/>
        <v>1.0440432584250237</v>
      </c>
      <c r="AK32">
        <f t="shared" si="16"/>
        <v>1.1574609172481405</v>
      </c>
      <c r="AL32">
        <f t="shared" si="17"/>
        <v>1.0458716925128508</v>
      </c>
      <c r="AM32">
        <f t="shared" si="18"/>
        <v>0.83225077924850765</v>
      </c>
      <c r="AN32">
        <f t="shared" si="19"/>
        <v>0.94453734593835381</v>
      </c>
      <c r="AO32">
        <f t="shared" si="20"/>
        <v>0.9812429175245253</v>
      </c>
      <c r="AP32">
        <f t="shared" si="21"/>
        <v>0.98427234904356831</v>
      </c>
      <c r="AQ32">
        <f t="shared" si="33"/>
        <v>0.95276014785263097</v>
      </c>
      <c r="AR32">
        <f t="shared" si="23"/>
        <v>0.95896796017562347</v>
      </c>
      <c r="AS32">
        <f t="shared" si="24"/>
        <v>1.2297750203012912</v>
      </c>
      <c r="AT32">
        <f t="shared" si="25"/>
        <v>1.04446065853199</v>
      </c>
      <c r="AU32">
        <f t="shared" si="26"/>
        <v>0.95901499934158496</v>
      </c>
      <c r="AV32">
        <f t="shared" si="27"/>
        <v>0.99862548010807806</v>
      </c>
      <c r="AW32">
        <f t="shared" si="28"/>
        <v>1.1399393541331069</v>
      </c>
      <c r="AY32" t="s">
        <v>38</v>
      </c>
      <c r="AZ32" t="s">
        <v>39</v>
      </c>
      <c r="BB32">
        <f t="shared" si="29"/>
        <v>1.0127794115140942</v>
      </c>
      <c r="BC32">
        <f t="shared" si="30"/>
        <v>0.11727097165558073</v>
      </c>
      <c r="BD32">
        <f t="shared" si="31"/>
        <v>2.5002255164688299E-2</v>
      </c>
    </row>
    <row r="33" spans="2:56" x14ac:dyDescent="0.25">
      <c r="B33">
        <v>7.9171513789333403E-7</v>
      </c>
      <c r="C33" s="1">
        <v>1.1427400750108063E-6</v>
      </c>
      <c r="D33" s="1">
        <v>8.2637416198849678E-7</v>
      </c>
      <c r="E33">
        <v>1.6826306818984449E-6</v>
      </c>
      <c r="F33">
        <v>9.8985765362158418E-7</v>
      </c>
      <c r="G33">
        <v>1.2006603355985135E-6</v>
      </c>
      <c r="H33">
        <v>7.6355456258170307E-5</v>
      </c>
      <c r="I33">
        <v>1.6939084162004292E-6</v>
      </c>
      <c r="J33">
        <v>1.0845433280337602E-6</v>
      </c>
      <c r="K33">
        <v>1.1841766536235809E-6</v>
      </c>
      <c r="L33">
        <v>8.2125843618996441E-5</v>
      </c>
      <c r="M33">
        <v>1.479143975302577E-6</v>
      </c>
      <c r="N33">
        <v>1.4297829693532549E-6</v>
      </c>
      <c r="O33" s="2">
        <v>1.0683206710382365E-6</v>
      </c>
      <c r="P33">
        <v>6.2932507717050612E-5</v>
      </c>
      <c r="Q33">
        <v>8.7059834186220542E-7</v>
      </c>
      <c r="R33">
        <v>6.6264055931242183E-7</v>
      </c>
      <c r="S33">
        <v>1.0533653949096333E-6</v>
      </c>
      <c r="T33">
        <v>3.0645423976238817E-6</v>
      </c>
      <c r="U33">
        <v>5.338861228665337E-7</v>
      </c>
      <c r="V33">
        <v>6.3684757378723589E-7</v>
      </c>
      <c r="W33">
        <v>3.9490323615609668E-6</v>
      </c>
      <c r="AB33">
        <f t="shared" si="7"/>
        <v>0.76822538612040447</v>
      </c>
      <c r="AC33">
        <f t="shared" si="8"/>
        <v>0.94721084132644939</v>
      </c>
      <c r="AD33">
        <f t="shared" si="9"/>
        <v>0.67382759776569234</v>
      </c>
      <c r="AE33">
        <f t="shared" si="10"/>
        <v>1.1049856908522104</v>
      </c>
      <c r="AF33">
        <f t="shared" si="11"/>
        <v>1.0080861035725197</v>
      </c>
      <c r="AG33">
        <f t="shared" si="12"/>
        <v>1.0010100029723827</v>
      </c>
      <c r="AH33">
        <f t="shared" si="13"/>
        <v>1.1565517793371973</v>
      </c>
      <c r="AI33">
        <f t="shared" si="14"/>
        <v>1.0353416042852399</v>
      </c>
      <c r="AJ33">
        <f t="shared" si="15"/>
        <v>0.93393328898988803</v>
      </c>
      <c r="AK33">
        <f t="shared" si="16"/>
        <v>1.0219941907173165</v>
      </c>
      <c r="AL33">
        <f t="shared" si="17"/>
        <v>1.0862723441536495</v>
      </c>
      <c r="AM33">
        <f t="shared" si="18"/>
        <v>0.87859606018111802</v>
      </c>
      <c r="AN33">
        <f t="shared" si="19"/>
        <v>0.96880266151224925</v>
      </c>
      <c r="AO33">
        <f t="shared" si="20"/>
        <v>0.87686906434433531</v>
      </c>
      <c r="AP33">
        <f t="shared" si="21"/>
        <v>0.98729334148669967</v>
      </c>
      <c r="AQ33">
        <f t="shared" si="33"/>
        <v>0.82244201445219189</v>
      </c>
      <c r="AR33">
        <f t="shared" si="23"/>
        <v>1.0252026168254551</v>
      </c>
      <c r="AS33">
        <f t="shared" si="24"/>
        <v>1.3034890083927713</v>
      </c>
      <c r="AT33">
        <f t="shared" si="25"/>
        <v>1.068507224137069</v>
      </c>
      <c r="AU33">
        <f t="shared" si="26"/>
        <v>1.0169466608321582</v>
      </c>
      <c r="AV33">
        <f t="shared" si="27"/>
        <v>1.0134994012236063</v>
      </c>
      <c r="AW33">
        <f t="shared" si="28"/>
        <v>1.1702283289128674</v>
      </c>
      <c r="AY33" t="s">
        <v>38</v>
      </c>
      <c r="BB33">
        <f t="shared" si="29"/>
        <v>0.99405978238152126</v>
      </c>
      <c r="BC33">
        <f t="shared" si="30"/>
        <v>0.13813355859404025</v>
      </c>
      <c r="BD33">
        <f t="shared" si="31"/>
        <v>2.9450173644999068E-2</v>
      </c>
    </row>
    <row r="34" spans="2:56" x14ac:dyDescent="0.25">
      <c r="B34">
        <v>8.4848397818859667E-7</v>
      </c>
      <c r="C34" s="1">
        <v>1.0784206097014248E-6</v>
      </c>
      <c r="D34" s="1">
        <v>1.0389740054961294E-6</v>
      </c>
      <c r="E34">
        <v>1.5352634363807738E-6</v>
      </c>
      <c r="F34">
        <v>9.592076821718365E-7</v>
      </c>
      <c r="G34">
        <v>1.2851742212660611E-6</v>
      </c>
      <c r="H34">
        <v>7.6956377597525716E-5</v>
      </c>
      <c r="I34">
        <v>1.6795438568806276E-6</v>
      </c>
      <c r="J34">
        <v>1.2135337783547584E-6</v>
      </c>
      <c r="K34">
        <v>1.4421166270039976E-6</v>
      </c>
      <c r="L34">
        <v>7.8938057413324714E-5</v>
      </c>
      <c r="M34">
        <v>1.4436282071983442E-6</v>
      </c>
      <c r="N34">
        <v>1.368488938169321E-6</v>
      </c>
      <c r="O34" s="2">
        <v>1.2110667739761993E-6</v>
      </c>
      <c r="P34">
        <v>6.3561979914084077E-5</v>
      </c>
      <c r="Q34">
        <v>1.0301273505319841E-6</v>
      </c>
      <c r="R34">
        <v>5.9063677326776087E-7</v>
      </c>
      <c r="S34">
        <v>9.3928264277565177E-7</v>
      </c>
      <c r="T34">
        <v>3.0527307899319567E-6</v>
      </c>
      <c r="U34">
        <v>5.267502274364233E-7</v>
      </c>
      <c r="V34">
        <v>7.5116122388863005E-7</v>
      </c>
      <c r="W34">
        <v>3.7177087506279349E-6</v>
      </c>
      <c r="AB34">
        <f t="shared" si="7"/>
        <v>0.82330992621329746</v>
      </c>
      <c r="AC34">
        <f t="shared" si="8"/>
        <v>0.893896797142963</v>
      </c>
      <c r="AD34">
        <f t="shared" si="9"/>
        <v>0.84718205198942487</v>
      </c>
      <c r="AE34">
        <f t="shared" si="10"/>
        <v>1.0082094348685702</v>
      </c>
      <c r="AF34">
        <f t="shared" si="11"/>
        <v>0.97687170604744178</v>
      </c>
      <c r="AG34">
        <f t="shared" si="12"/>
        <v>1.0714706007242922</v>
      </c>
      <c r="AH34">
        <f t="shared" si="13"/>
        <v>1.1656539008925095</v>
      </c>
      <c r="AI34">
        <f t="shared" si="14"/>
        <v>1.0265617754888441</v>
      </c>
      <c r="AJ34">
        <f t="shared" si="15"/>
        <v>1.0450108941004022</v>
      </c>
      <c r="AK34">
        <f t="shared" si="16"/>
        <v>1.244607221925041</v>
      </c>
      <c r="AL34">
        <f t="shared" si="17"/>
        <v>1.0441077362579843</v>
      </c>
      <c r="AM34">
        <f t="shared" si="18"/>
        <v>0.85750006516528321</v>
      </c>
      <c r="AN34">
        <f t="shared" si="19"/>
        <v>0.92727060957245688</v>
      </c>
      <c r="AO34">
        <f t="shared" si="20"/>
        <v>0.99403392421769787</v>
      </c>
      <c r="AP34">
        <f t="shared" si="21"/>
        <v>0.99716858293705379</v>
      </c>
      <c r="AQ34">
        <f t="shared" si="33"/>
        <v>0.97314682624093329</v>
      </c>
      <c r="AR34">
        <f t="shared" si="23"/>
        <v>0.91380214663551806</v>
      </c>
      <c r="AS34">
        <f t="shared" si="24"/>
        <v>1.1623170901083291</v>
      </c>
      <c r="AT34">
        <f t="shared" si="25"/>
        <v>1.0643888969906472</v>
      </c>
      <c r="AU34">
        <f t="shared" si="26"/>
        <v>1.0033542022180721</v>
      </c>
      <c r="AV34">
        <f t="shared" si="27"/>
        <v>1.1954217649070618</v>
      </c>
      <c r="AW34">
        <f t="shared" si="28"/>
        <v>1.1016795255920331</v>
      </c>
      <c r="AY34" t="s">
        <v>38</v>
      </c>
      <c r="BB34">
        <f t="shared" si="29"/>
        <v>1.0153166218289025</v>
      </c>
      <c r="BC34">
        <f t="shared" si="30"/>
        <v>0.11363133153714343</v>
      </c>
      <c r="BD34">
        <f t="shared" si="31"/>
        <v>2.4226281284160846E-2</v>
      </c>
    </row>
    <row r="35" spans="2:56" x14ac:dyDescent="0.25">
      <c r="B35">
        <v>8.7991520558716729E-7</v>
      </c>
      <c r="C35" s="1">
        <v>1.0420226317364722E-6</v>
      </c>
      <c r="D35" s="1">
        <v>9.5479845185764134E-7</v>
      </c>
      <c r="E35">
        <v>1.5794284990988672E-6</v>
      </c>
      <c r="F35">
        <v>1.029338818625547E-6</v>
      </c>
      <c r="G35">
        <v>1.1984666343778372E-6</v>
      </c>
      <c r="H35">
        <v>7.5949836173094809E-5</v>
      </c>
      <c r="I35">
        <v>1.6289286577375606E-6</v>
      </c>
      <c r="J35">
        <v>1.0860076145036146E-6</v>
      </c>
      <c r="K35">
        <v>1.2627388059627265E-6</v>
      </c>
      <c r="L35">
        <v>8.5767394921276718E-5</v>
      </c>
      <c r="M35">
        <v>1.4869146980345249E-6</v>
      </c>
      <c r="N35">
        <v>1.366001924907323E-6</v>
      </c>
      <c r="O35" s="2">
        <v>1.0808362276293337E-6</v>
      </c>
      <c r="P35">
        <v>6.2296763644553721E-5</v>
      </c>
      <c r="Q35">
        <v>8.7218609223782551E-7</v>
      </c>
      <c r="R35">
        <v>7.5949355959892273E-7</v>
      </c>
      <c r="S35">
        <v>9.2795153250335716E-7</v>
      </c>
      <c r="T35">
        <v>2.9322300179046579E-6</v>
      </c>
      <c r="U35">
        <v>4.9912341637536883E-7</v>
      </c>
      <c r="V35">
        <v>7.2557583052912378E-7</v>
      </c>
      <c r="W35">
        <v>3.8757416405132972E-6</v>
      </c>
      <c r="AB35">
        <f t="shared" si="7"/>
        <v>0.85380860641885181</v>
      </c>
      <c r="AC35">
        <f t="shared" si="8"/>
        <v>0.86372671727555461</v>
      </c>
      <c r="AD35">
        <f t="shared" si="9"/>
        <v>0.77854509102450897</v>
      </c>
      <c r="AE35">
        <f t="shared" si="10"/>
        <v>1.0372126872543062</v>
      </c>
      <c r="AF35">
        <f t="shared" si="11"/>
        <v>1.0482943230551203</v>
      </c>
      <c r="AG35">
        <f t="shared" si="12"/>
        <v>0.99918107867104389</v>
      </c>
      <c r="AH35">
        <f t="shared" si="13"/>
        <v>1.1504078748394913</v>
      </c>
      <c r="AI35">
        <f t="shared" si="14"/>
        <v>0.99562502531934771</v>
      </c>
      <c r="AJ35">
        <f t="shared" si="15"/>
        <v>0.93519423066318563</v>
      </c>
      <c r="AK35">
        <f t="shared" si="16"/>
        <v>1.0897966280100699</v>
      </c>
      <c r="AL35">
        <f t="shared" si="17"/>
        <v>1.1344388687842564</v>
      </c>
      <c r="AM35">
        <f t="shared" si="18"/>
        <v>0.88321178825833424</v>
      </c>
      <c r="AN35">
        <f t="shared" si="19"/>
        <v>0.92558544118041075</v>
      </c>
      <c r="AO35">
        <f t="shared" si="20"/>
        <v>0.88714173311813949</v>
      </c>
      <c r="AP35">
        <f t="shared" si="21"/>
        <v>0.97731970604080498</v>
      </c>
      <c r="AQ35">
        <f t="shared" si="33"/>
        <v>0.82394193991101949</v>
      </c>
      <c r="AR35">
        <f t="shared" si="23"/>
        <v>1.1750484841598483</v>
      </c>
      <c r="AS35">
        <f t="shared" si="24"/>
        <v>1.1482953861827987</v>
      </c>
      <c r="AT35">
        <f t="shared" si="25"/>
        <v>1.0223741591540636</v>
      </c>
      <c r="AU35">
        <f t="shared" si="26"/>
        <v>0.95073063315594131</v>
      </c>
      <c r="AV35">
        <f t="shared" si="27"/>
        <v>1.1547043594913144</v>
      </c>
      <c r="AW35">
        <f t="shared" si="28"/>
        <v>1.1485098748299709</v>
      </c>
      <c r="AY35" t="s">
        <v>38</v>
      </c>
      <c r="BB35">
        <f t="shared" si="29"/>
        <v>0.99923157439992683</v>
      </c>
      <c r="BC35">
        <f t="shared" si="30"/>
        <v>0.1216245473285517</v>
      </c>
      <c r="BD35">
        <f t="shared" si="31"/>
        <v>2.5930440616874068E-2</v>
      </c>
    </row>
    <row r="36" spans="2:56" x14ac:dyDescent="0.25">
      <c r="B36">
        <v>7.6505966717377305E-7</v>
      </c>
      <c r="C36" s="1">
        <v>9.0563116827979684E-7</v>
      </c>
      <c r="D36" s="1">
        <v>9.583272913005203E-7</v>
      </c>
      <c r="E36">
        <v>1.6579861039645039E-6</v>
      </c>
      <c r="F36">
        <v>8.8299930212087929E-7</v>
      </c>
      <c r="G36">
        <v>1.1253396223764867E-6</v>
      </c>
      <c r="H36">
        <v>7.5560841651167721E-5</v>
      </c>
      <c r="I36">
        <v>1.6135627447511069E-6</v>
      </c>
      <c r="J36">
        <v>1.145757323683938E-6</v>
      </c>
      <c r="K36">
        <v>1.2525597412604839E-6</v>
      </c>
      <c r="L36">
        <v>8.2279664638917893E-5</v>
      </c>
      <c r="M36">
        <v>1.8185382941737771E-6</v>
      </c>
      <c r="N36">
        <v>1.3242733984952793E-6</v>
      </c>
      <c r="O36" s="2">
        <v>1.0563235264271498E-6</v>
      </c>
      <c r="P36">
        <v>5.9102090745000169E-5</v>
      </c>
      <c r="Q36">
        <v>9.2956815933575854E-7</v>
      </c>
      <c r="R36">
        <v>6.8746339820791036E-7</v>
      </c>
      <c r="S36">
        <v>9.4091956270858645E-7</v>
      </c>
      <c r="T36">
        <v>3.010413365700515E-6</v>
      </c>
      <c r="U36">
        <v>5.3321582527132705E-7</v>
      </c>
      <c r="V36">
        <v>7.0707869781472255E-7</v>
      </c>
      <c r="W36">
        <v>3.955712600145489E-6</v>
      </c>
      <c r="AB36">
        <f t="shared" si="7"/>
        <v>0.74236076852543964</v>
      </c>
      <c r="AC36">
        <f t="shared" si="8"/>
        <v>0.75067259790433938</v>
      </c>
      <c r="AD36">
        <f t="shared" si="9"/>
        <v>0.7814225156997604</v>
      </c>
      <c r="AE36">
        <f t="shared" si="10"/>
        <v>1.0888015654424845</v>
      </c>
      <c r="AF36">
        <f t="shared" si="11"/>
        <v>0.8992599316432478</v>
      </c>
      <c r="AG36">
        <f t="shared" si="12"/>
        <v>0.93821390225112522</v>
      </c>
      <c r="AH36">
        <f t="shared" si="13"/>
        <v>1.1445157968069006</v>
      </c>
      <c r="AI36">
        <f t="shared" si="14"/>
        <v>0.98623315451302196</v>
      </c>
      <c r="AJ36">
        <f t="shared" si="15"/>
        <v>0.98664652488561766</v>
      </c>
      <c r="AK36">
        <f t="shared" si="16"/>
        <v>1.0810116676236321</v>
      </c>
      <c r="AL36">
        <f t="shared" si="17"/>
        <v>1.0883069231914657</v>
      </c>
      <c r="AM36">
        <f t="shared" si="18"/>
        <v>1.0801927379805809</v>
      </c>
      <c r="AN36">
        <f t="shared" si="19"/>
        <v>0.89731072514622923</v>
      </c>
      <c r="AO36">
        <f t="shared" si="20"/>
        <v>0.86702190397842793</v>
      </c>
      <c r="AP36">
        <f t="shared" si="21"/>
        <v>0.92720126334123532</v>
      </c>
      <c r="AQ36">
        <f t="shared" si="33"/>
        <v>0.87814997200594447</v>
      </c>
      <c r="AR36">
        <f t="shared" si="23"/>
        <v>1.0636072074214453</v>
      </c>
      <c r="AS36">
        <f t="shared" si="24"/>
        <v>1.1643426997880382</v>
      </c>
      <c r="AT36">
        <f t="shared" si="25"/>
        <v>1.0496341742192385</v>
      </c>
      <c r="AU36">
        <f t="shared" si="26"/>
        <v>1.0156698775032542</v>
      </c>
      <c r="AV36">
        <f t="shared" si="27"/>
        <v>1.1252674365885313</v>
      </c>
      <c r="AW36">
        <f t="shared" si="28"/>
        <v>1.1722079035832593</v>
      </c>
      <c r="AY36" t="s">
        <v>38</v>
      </c>
      <c r="BB36">
        <f t="shared" si="29"/>
        <v>0.9876386931837825</v>
      </c>
      <c r="BC36">
        <f t="shared" si="30"/>
        <v>0.1317174597906991</v>
      </c>
      <c r="BD36">
        <f t="shared" si="31"/>
        <v>2.8082256783918361E-2</v>
      </c>
    </row>
    <row r="37" spans="2:56" x14ac:dyDescent="0.25">
      <c r="B37">
        <v>8.5752981249243021E-7</v>
      </c>
      <c r="C37" s="1">
        <v>9.0109097072854638E-7</v>
      </c>
      <c r="D37" s="1">
        <v>8.9561581262387335E-7</v>
      </c>
      <c r="E37">
        <v>1.7197125998791307E-6</v>
      </c>
      <c r="F37">
        <v>9.9198950920253992E-7</v>
      </c>
      <c r="G37">
        <v>1.1858937796205282E-6</v>
      </c>
      <c r="H37">
        <v>7.4542840593494475E-5</v>
      </c>
      <c r="I37">
        <v>1.6462563507957384E-6</v>
      </c>
      <c r="J37">
        <v>1.1602991207837476E-6</v>
      </c>
      <c r="K37">
        <v>1.3266580936033279E-6</v>
      </c>
      <c r="L37">
        <v>8.0411045928485692E-5</v>
      </c>
      <c r="M37">
        <v>1.5465229807887226E-6</v>
      </c>
      <c r="N37">
        <v>1.3412300177151337E-6</v>
      </c>
      <c r="O37" s="2">
        <v>1.2011123544652946E-6</v>
      </c>
      <c r="P37">
        <v>6.2405095377471298E-5</v>
      </c>
      <c r="Q37">
        <v>7.4030322139151394E-7</v>
      </c>
      <c r="R37">
        <v>7.1234580900636502E-7</v>
      </c>
      <c r="S37">
        <v>7.6021490258426638E-7</v>
      </c>
      <c r="T37">
        <v>3.0801593311480246E-6</v>
      </c>
      <c r="U37">
        <v>5.7530360209057108E-7</v>
      </c>
      <c r="V37">
        <v>5.9232786497886991E-7</v>
      </c>
      <c r="W37">
        <v>3.9807773646316491E-6</v>
      </c>
      <c r="AB37">
        <f t="shared" si="7"/>
        <v>0.83208737559911428</v>
      </c>
      <c r="AC37">
        <f t="shared" si="8"/>
        <v>0.74690925360903448</v>
      </c>
      <c r="AD37">
        <f t="shared" si="9"/>
        <v>0.73028741616163173</v>
      </c>
      <c r="AE37">
        <f t="shared" si="10"/>
        <v>1.1293374331559836</v>
      </c>
      <c r="AF37">
        <f t="shared" si="11"/>
        <v>1.0102572177505251</v>
      </c>
      <c r="AG37">
        <f t="shared" si="12"/>
        <v>0.98869888566038577</v>
      </c>
      <c r="AH37">
        <f t="shared" si="13"/>
        <v>1.1290961923370084</v>
      </c>
      <c r="AI37">
        <f t="shared" si="14"/>
        <v>1.0062159648045277</v>
      </c>
      <c r="AJ37">
        <f t="shared" si="15"/>
        <v>0.99916890923135959</v>
      </c>
      <c r="AK37">
        <f t="shared" si="16"/>
        <v>1.144961658027837</v>
      </c>
      <c r="AL37">
        <f t="shared" si="17"/>
        <v>1.0635908443365869</v>
      </c>
      <c r="AM37">
        <f t="shared" si="18"/>
        <v>0.91861848514278521</v>
      </c>
      <c r="AN37">
        <f t="shared" si="19"/>
        <v>0.90880031355409474</v>
      </c>
      <c r="AO37">
        <f t="shared" si="20"/>
        <v>0.98586341628009977</v>
      </c>
      <c r="AP37">
        <f t="shared" si="21"/>
        <v>0.97901922831412869</v>
      </c>
      <c r="AQ37">
        <f t="shared" si="33"/>
        <v>0.69935404586728578</v>
      </c>
      <c r="AR37">
        <f t="shared" si="23"/>
        <v>1.1021039645320743</v>
      </c>
      <c r="AS37">
        <f t="shared" si="24"/>
        <v>0.94072937493829789</v>
      </c>
      <c r="AT37">
        <f t="shared" si="25"/>
        <v>1.0739523458303937</v>
      </c>
      <c r="AU37">
        <f t="shared" si="26"/>
        <v>1.0958387042717281</v>
      </c>
      <c r="AV37">
        <f t="shared" si="27"/>
        <v>0.94264932645359145</v>
      </c>
      <c r="AW37">
        <f t="shared" si="28"/>
        <v>1.1796354186739788</v>
      </c>
      <c r="AY37" t="s">
        <v>38</v>
      </c>
      <c r="BB37">
        <f t="shared" si="29"/>
        <v>0.98214435338783868</v>
      </c>
      <c r="BC37">
        <f t="shared" si="30"/>
        <v>0.13572079700236911</v>
      </c>
      <c r="BD37">
        <f t="shared" si="31"/>
        <v>2.8935771145259477E-2</v>
      </c>
    </row>
    <row r="38" spans="2:56" x14ac:dyDescent="0.25">
      <c r="B38">
        <v>7.61130650062114E-7</v>
      </c>
      <c r="C38" s="1">
        <v>8.8820524979382753E-7</v>
      </c>
      <c r="D38" s="1">
        <v>9.0329922386445105E-7</v>
      </c>
      <c r="E38">
        <v>1.6031017366913147E-6</v>
      </c>
      <c r="F38">
        <v>1.204411091748625E-6</v>
      </c>
      <c r="G38">
        <v>1.114087353926152E-6</v>
      </c>
      <c r="H38">
        <v>7.5450785516295582E-5</v>
      </c>
      <c r="I38">
        <v>1.8724913388723508E-6</v>
      </c>
      <c r="J38">
        <v>1.2534578672784846E-6</v>
      </c>
      <c r="K38">
        <v>1.4103316061664373E-6</v>
      </c>
      <c r="L38">
        <v>8.3194980106782168E-5</v>
      </c>
      <c r="M38">
        <v>1.433963916497305E-6</v>
      </c>
      <c r="N38">
        <v>1.3522458175430074E-6</v>
      </c>
      <c r="O38" s="2">
        <v>1.1526499292813241E-6</v>
      </c>
      <c r="P38">
        <v>6.2870429246686399E-5</v>
      </c>
      <c r="Q38">
        <v>1.0700064194679726E-6</v>
      </c>
      <c r="R38">
        <v>7.2088187152985483E-7</v>
      </c>
      <c r="S38">
        <v>8.7834087025839835E-7</v>
      </c>
      <c r="T38">
        <v>3.0330943445733283E-6</v>
      </c>
      <c r="U38">
        <v>4.7990397433750331E-7</v>
      </c>
      <c r="V38">
        <v>6.2343849549506558E-7</v>
      </c>
      <c r="W38">
        <v>4.0238060137198772E-6</v>
      </c>
      <c r="AB38">
        <f t="shared" si="7"/>
        <v>0.73854832318593344</v>
      </c>
      <c r="AC38">
        <f t="shared" si="8"/>
        <v>0.7362283517709175</v>
      </c>
      <c r="AD38">
        <f t="shared" si="9"/>
        <v>0.73655248926898342</v>
      </c>
      <c r="AE38">
        <f t="shared" si="10"/>
        <v>1.0527589322367674</v>
      </c>
      <c r="AF38">
        <f t="shared" si="11"/>
        <v>1.226590591221066</v>
      </c>
      <c r="AG38">
        <f t="shared" si="12"/>
        <v>0.92883270347162128</v>
      </c>
      <c r="AH38">
        <f t="shared" si="13"/>
        <v>1.142848782753799</v>
      </c>
      <c r="AI38">
        <f t="shared" si="14"/>
        <v>1.1444940991242625</v>
      </c>
      <c r="AJ38">
        <f t="shared" si="15"/>
        <v>1.0793907429406133</v>
      </c>
      <c r="AK38">
        <f t="shared" si="16"/>
        <v>1.2171754138849025</v>
      </c>
      <c r="AL38">
        <f t="shared" si="17"/>
        <v>1.1004137319023723</v>
      </c>
      <c r="AM38">
        <f t="shared" si="18"/>
        <v>0.85175957750745324</v>
      </c>
      <c r="AN38">
        <f t="shared" si="19"/>
        <v>0.91626447869012073</v>
      </c>
      <c r="AO38">
        <f t="shared" si="20"/>
        <v>0.94608584520153305</v>
      </c>
      <c r="AP38">
        <f t="shared" si="21"/>
        <v>0.98631944639394686</v>
      </c>
      <c r="AQ38">
        <f t="shared" si="33"/>
        <v>1.0108200220341126</v>
      </c>
      <c r="AR38">
        <f t="shared" si="23"/>
        <v>1.1153105114502828</v>
      </c>
      <c r="AS38">
        <f t="shared" si="24"/>
        <v>1.0869045779714299</v>
      </c>
      <c r="AT38">
        <f t="shared" si="25"/>
        <v>1.0575423009904303</v>
      </c>
      <c r="AU38">
        <f t="shared" si="26"/>
        <v>0.91412142649868078</v>
      </c>
      <c r="AV38">
        <f t="shared" si="27"/>
        <v>0.99215976929369754</v>
      </c>
      <c r="AW38">
        <f t="shared" si="28"/>
        <v>1.1923862243164001</v>
      </c>
      <c r="AY38" t="s">
        <v>38</v>
      </c>
      <c r="BB38">
        <f t="shared" si="29"/>
        <v>1.0078867428231513</v>
      </c>
      <c r="BC38">
        <f t="shared" si="30"/>
        <v>0.14973030204856549</v>
      </c>
      <c r="BD38">
        <f t="shared" si="31"/>
        <v>3.1922607656896085E-2</v>
      </c>
    </row>
    <row r="39" spans="2:56" x14ac:dyDescent="0.25">
      <c r="B39">
        <v>9.3393828137777746E-7</v>
      </c>
      <c r="C39" s="1">
        <v>8.5451756604015827E-7</v>
      </c>
      <c r="D39" s="1">
        <v>8.4256498666945845E-7</v>
      </c>
      <c r="E39">
        <v>1.6875583241926506E-6</v>
      </c>
      <c r="F39">
        <v>1.1911142792087048E-6</v>
      </c>
      <c r="G39">
        <v>1.1625779734458774E-6</v>
      </c>
      <c r="H39">
        <v>7.5845062383450568E-5</v>
      </c>
      <c r="I39">
        <v>1.6769936337368563E-6</v>
      </c>
      <c r="J39">
        <v>1.2462660379242152E-6</v>
      </c>
      <c r="K39">
        <v>1.1865340638905764E-6</v>
      </c>
      <c r="L39">
        <v>8.5280385974328965E-5</v>
      </c>
      <c r="M39">
        <v>1.5076311683515087E-6</v>
      </c>
      <c r="N39">
        <v>1.2569780665216967E-6</v>
      </c>
      <c r="O39" s="2">
        <v>1.0766325431177393E-6</v>
      </c>
      <c r="P39">
        <v>6.0335823945933953E-5</v>
      </c>
      <c r="Q39">
        <v>8.5670762928202748E-7</v>
      </c>
      <c r="R39">
        <v>6.4771120378281921E-7</v>
      </c>
      <c r="S39">
        <v>1.0057983672595583E-6</v>
      </c>
      <c r="T39">
        <v>2.9757698030152824E-6</v>
      </c>
      <c r="U39">
        <v>5.5181499192258343E-7</v>
      </c>
      <c r="V39">
        <v>6.2403069023275748E-7</v>
      </c>
      <c r="W39">
        <v>3.9885944715933874E-6</v>
      </c>
      <c r="AB39">
        <f t="shared" si="7"/>
        <v>0.90622884732656683</v>
      </c>
      <c r="AC39">
        <f t="shared" si="8"/>
        <v>0.70830481957979285</v>
      </c>
      <c r="AD39">
        <f t="shared" si="9"/>
        <v>0.6870296374741528</v>
      </c>
      <c r="AE39">
        <f t="shared" si="10"/>
        <v>1.1082216797613109</v>
      </c>
      <c r="AF39">
        <f t="shared" si="11"/>
        <v>1.2130489149060322</v>
      </c>
      <c r="AG39">
        <f t="shared" si="12"/>
        <v>0.96926011974449811</v>
      </c>
      <c r="AH39">
        <f t="shared" si="13"/>
        <v>1.1488208721709297</v>
      </c>
      <c r="AI39">
        <f t="shared" si="14"/>
        <v>1.0250030417959799</v>
      </c>
      <c r="AJ39">
        <f t="shared" si="15"/>
        <v>1.0731976396601166</v>
      </c>
      <c r="AK39">
        <f t="shared" si="16"/>
        <v>1.0240287347953763</v>
      </c>
      <c r="AL39">
        <f t="shared" si="17"/>
        <v>1.1279972381462928</v>
      </c>
      <c r="AM39">
        <f t="shared" si="18"/>
        <v>0.89551715508216734</v>
      </c>
      <c r="AN39">
        <f t="shared" si="19"/>
        <v>0.85171226851273907</v>
      </c>
      <c r="AO39">
        <f t="shared" si="20"/>
        <v>0.88369138248428125</v>
      </c>
      <c r="AP39">
        <f t="shared" si="21"/>
        <v>0.94655622977494991</v>
      </c>
      <c r="AQ39">
        <f t="shared" si="33"/>
        <v>0.80931965355706148</v>
      </c>
      <c r="AR39">
        <f t="shared" si="23"/>
        <v>1.0021047032713137</v>
      </c>
      <c r="AS39">
        <f t="shared" si="24"/>
        <v>1.2446270996919382</v>
      </c>
      <c r="AT39">
        <f t="shared" si="25"/>
        <v>1.037555079791399</v>
      </c>
      <c r="AU39">
        <f t="shared" si="26"/>
        <v>1.0510975831695886</v>
      </c>
      <c r="AV39">
        <f t="shared" si="27"/>
        <v>0.99310220675716976</v>
      </c>
      <c r="AW39">
        <f t="shared" si="28"/>
        <v>1.1819518848811974</v>
      </c>
      <c r="AY39" t="s">
        <v>38</v>
      </c>
      <c r="BB39">
        <f t="shared" si="29"/>
        <v>0.99492621783340252</v>
      </c>
      <c r="BC39">
        <f t="shared" si="30"/>
        <v>0.15072402907622817</v>
      </c>
      <c r="BD39">
        <f t="shared" si="31"/>
        <v>3.2134470971055699E-2</v>
      </c>
    </row>
    <row r="40" spans="2:56" x14ac:dyDescent="0.25">
      <c r="B40">
        <v>8.9910736278397962E-7</v>
      </c>
      <c r="C40" s="1">
        <v>8.8240267359651625E-7</v>
      </c>
      <c r="D40" s="1">
        <v>8.5273677541408688E-7</v>
      </c>
      <c r="E40">
        <v>1.5628847904736176E-6</v>
      </c>
      <c r="F40">
        <v>9.4750248536001891E-7</v>
      </c>
      <c r="G40">
        <v>1.1732226994354278E-6</v>
      </c>
      <c r="H40">
        <v>7.3944596806541085E-5</v>
      </c>
      <c r="I40">
        <v>1.7554120859131217E-6</v>
      </c>
      <c r="J40">
        <v>1.1539857496245531E-6</v>
      </c>
      <c r="K40">
        <v>1.4050565368961543E-6</v>
      </c>
      <c r="L40">
        <v>8.2462371210567653E-5</v>
      </c>
      <c r="M40">
        <v>1.4728066162206233E-6</v>
      </c>
      <c r="N40">
        <v>1.3125008990755305E-6</v>
      </c>
      <c r="O40" s="2">
        <v>1.0716457836679183E-6</v>
      </c>
      <c r="P40">
        <v>6.1794555222149938E-5</v>
      </c>
      <c r="Q40">
        <v>1.0459662007633597E-6</v>
      </c>
      <c r="R40">
        <v>6.1494301917264238E-7</v>
      </c>
      <c r="S40">
        <v>7.8816572113282746E-7</v>
      </c>
      <c r="T40">
        <v>3.0923656595405191E-6</v>
      </c>
      <c r="U40">
        <v>5.3427993407240137E-7</v>
      </c>
      <c r="V40">
        <v>5.9556617770795128E-7</v>
      </c>
      <c r="W40">
        <v>3.9858359741629101E-6</v>
      </c>
      <c r="AB40">
        <f t="shared" si="7"/>
        <v>0.87243134288974533</v>
      </c>
      <c r="AC40">
        <f t="shared" si="8"/>
        <v>0.73141862889350451</v>
      </c>
      <c r="AD40">
        <f t="shared" si="9"/>
        <v>0.69532373994013541</v>
      </c>
      <c r="AE40">
        <f t="shared" si="10"/>
        <v>1.0263484129360083</v>
      </c>
      <c r="AF40">
        <f t="shared" si="11"/>
        <v>0.96495095541991194</v>
      </c>
      <c r="AG40">
        <f t="shared" si="12"/>
        <v>0.97813480051683188</v>
      </c>
      <c r="AH40">
        <f t="shared" si="13"/>
        <v>1.1200346275165594</v>
      </c>
      <c r="AI40">
        <f t="shared" si="14"/>
        <v>1.0729335469550814</v>
      </c>
      <c r="AJ40">
        <f t="shared" si="15"/>
        <v>0.99373227305564305</v>
      </c>
      <c r="AK40">
        <f t="shared" si="16"/>
        <v>1.2126228075373919</v>
      </c>
      <c r="AL40">
        <f t="shared" si="17"/>
        <v>1.0907235692450394</v>
      </c>
      <c r="AM40">
        <f t="shared" si="18"/>
        <v>0.87483173512938084</v>
      </c>
      <c r="AN40">
        <f t="shared" si="19"/>
        <v>0.88933383004048949</v>
      </c>
      <c r="AO40">
        <f t="shared" si="20"/>
        <v>0.87959829020270519</v>
      </c>
      <c r="AP40">
        <f t="shared" si="21"/>
        <v>0.96944099518906091</v>
      </c>
      <c r="AQ40">
        <f t="shared" si="33"/>
        <v>0.98810956538770833</v>
      </c>
      <c r="AR40">
        <f t="shared" si="23"/>
        <v>0.9514074917305182</v>
      </c>
      <c r="AS40">
        <f t="shared" si="24"/>
        <v>0.97531716843302885</v>
      </c>
      <c r="AT40">
        <f t="shared" si="25"/>
        <v>1.0782082993710211</v>
      </c>
      <c r="AU40">
        <f t="shared" si="26"/>
        <v>1.0176967926929661</v>
      </c>
      <c r="AV40">
        <f t="shared" si="27"/>
        <v>0.94780287990497858</v>
      </c>
      <c r="AW40">
        <f t="shared" si="28"/>
        <v>1.1811344512562418</v>
      </c>
      <c r="AY40" t="s">
        <v>38</v>
      </c>
      <c r="BB40">
        <f t="shared" si="29"/>
        <v>0.977797100192907</v>
      </c>
      <c r="BC40">
        <f t="shared" si="30"/>
        <v>0.12619320599715894</v>
      </c>
      <c r="BD40">
        <f t="shared" si="31"/>
        <v>2.6904481917805399E-2</v>
      </c>
    </row>
    <row r="41" spans="2:56" x14ac:dyDescent="0.25">
      <c r="B41">
        <v>1.1001834536727984E-6</v>
      </c>
      <c r="C41" s="1">
        <v>9.1461970441741869E-7</v>
      </c>
      <c r="D41" s="1">
        <v>9.2238042270764709E-7</v>
      </c>
      <c r="E41">
        <v>1.5449986676685512E-6</v>
      </c>
      <c r="F41">
        <v>1.1198626452824101E-6</v>
      </c>
      <c r="G41">
        <v>1.0864132491406053E-6</v>
      </c>
      <c r="H41">
        <v>7.7426593634299934E-5</v>
      </c>
      <c r="I41">
        <v>2.0090010366402566E-6</v>
      </c>
      <c r="J41">
        <v>1.1379879651940428E-6</v>
      </c>
      <c r="K41">
        <v>1.5789119061082602E-6</v>
      </c>
      <c r="L41">
        <v>8.446945867035538E-5</v>
      </c>
      <c r="M41">
        <v>1.4630404621129856E-6</v>
      </c>
      <c r="N41">
        <v>1.2834025255870074E-6</v>
      </c>
      <c r="O41" s="2">
        <v>1.0327321433578618E-6</v>
      </c>
      <c r="P41">
        <v>6.0786347603425384E-5</v>
      </c>
      <c r="Q41">
        <v>9.7100746643263847E-7</v>
      </c>
      <c r="R41">
        <v>7.399485184578225E-7</v>
      </c>
      <c r="S41">
        <v>9.5738505478948355E-7</v>
      </c>
      <c r="T41">
        <v>3.0727587727596983E-6</v>
      </c>
      <c r="U41">
        <v>5.1805250222969335E-7</v>
      </c>
      <c r="V41">
        <v>7.5855655268242117E-7</v>
      </c>
      <c r="W41">
        <v>4.0382856241194531E-6</v>
      </c>
      <c r="AB41">
        <f t="shared" si="7"/>
        <v>1.06754161698868</v>
      </c>
      <c r="AC41">
        <f t="shared" si="8"/>
        <v>0.75812314511397449</v>
      </c>
      <c r="AD41">
        <f t="shared" si="9"/>
        <v>0.7521113474356782</v>
      </c>
      <c r="AE41">
        <f t="shared" si="10"/>
        <v>1.0146025735328394</v>
      </c>
      <c r="AF41">
        <f t="shared" si="11"/>
        <v>1.1404851662143507</v>
      </c>
      <c r="AG41">
        <f t="shared" si="12"/>
        <v>0.90576035328872884</v>
      </c>
      <c r="AH41">
        <f t="shared" si="13"/>
        <v>1.172776236618791</v>
      </c>
      <c r="AI41">
        <f t="shared" si="14"/>
        <v>1.2279308234098296</v>
      </c>
      <c r="AJ41">
        <f t="shared" si="15"/>
        <v>0.9799560936780749</v>
      </c>
      <c r="AK41">
        <f t="shared" si="16"/>
        <v>1.3626672935657966</v>
      </c>
      <c r="AL41">
        <f t="shared" si="17"/>
        <v>1.117271163811979</v>
      </c>
      <c r="AM41">
        <f t="shared" si="18"/>
        <v>0.86903074167278582</v>
      </c>
      <c r="AN41">
        <f t="shared" si="19"/>
        <v>0.86961714416185554</v>
      </c>
      <c r="AO41">
        <f t="shared" si="20"/>
        <v>0.84765828539520671</v>
      </c>
      <c r="AP41">
        <f t="shared" si="21"/>
        <v>0.95362410333281566</v>
      </c>
      <c r="AQ41">
        <f t="shared" si="33"/>
        <v>0.91729710285547139</v>
      </c>
      <c r="AR41">
        <f t="shared" si="23"/>
        <v>1.1448094246241494</v>
      </c>
      <c r="AS41">
        <f t="shared" si="24"/>
        <v>1.1847179542334045</v>
      </c>
      <c r="AT41">
        <f t="shared" si="25"/>
        <v>1.0713720094947941</v>
      </c>
      <c r="AU41">
        <f t="shared" si="26"/>
        <v>0.98678676915139374</v>
      </c>
      <c r="AV41">
        <f t="shared" si="27"/>
        <v>1.2071909253983022</v>
      </c>
      <c r="AW41">
        <f t="shared" si="28"/>
        <v>1.1966770096860362</v>
      </c>
      <c r="BB41">
        <f t="shared" si="29"/>
        <v>1.0340003310756791</v>
      </c>
      <c r="BC41">
        <f t="shared" si="30"/>
        <v>0.16384066528218105</v>
      </c>
      <c r="BD41">
        <f t="shared" si="31"/>
        <v>3.4930947206340789E-2</v>
      </c>
    </row>
    <row r="42" spans="2:56" x14ac:dyDescent="0.25">
      <c r="B42">
        <v>7.5328352977521718E-7</v>
      </c>
      <c r="C42" s="1">
        <v>1.0176299838349223E-6</v>
      </c>
      <c r="D42" s="1">
        <v>8.5344800027087331E-7</v>
      </c>
      <c r="E42">
        <v>1.5252153389155865E-6</v>
      </c>
      <c r="F42">
        <v>1.0270741768181324E-6</v>
      </c>
      <c r="G42">
        <v>1.358039298793301E-6</v>
      </c>
      <c r="H42">
        <v>7.6106356573291123E-5</v>
      </c>
      <c r="I42">
        <v>1.9344224710948765E-6</v>
      </c>
      <c r="J42">
        <v>1.1606698535615578E-6</v>
      </c>
      <c r="K42">
        <v>1.3667595339938998E-6</v>
      </c>
      <c r="L42">
        <v>8.2468490290921181E-5</v>
      </c>
      <c r="M42">
        <v>1.5640398487448692E-6</v>
      </c>
      <c r="N42">
        <v>1.3736516848439351E-6</v>
      </c>
      <c r="O42" s="2">
        <v>1.0369637948315358E-6</v>
      </c>
      <c r="P42">
        <v>5.9610643802443519E-5</v>
      </c>
      <c r="Q42">
        <v>9.3593007477466017E-7</v>
      </c>
      <c r="R42">
        <v>6.567588570760563E-7</v>
      </c>
      <c r="S42">
        <v>8.9106697487295605E-7</v>
      </c>
      <c r="T42">
        <v>3.1149743335845415E-6</v>
      </c>
      <c r="U42">
        <v>5.7732358982320875E-7</v>
      </c>
      <c r="V42">
        <v>6.4400956034660339E-7</v>
      </c>
      <c r="W42">
        <v>4.0611812437418848E-6</v>
      </c>
      <c r="AB42">
        <f>B42/1.03057664091466E-06</f>
        <v>0.73093402263286411</v>
      </c>
      <c r="AC42">
        <f>C42/1.20642630463408E-06</f>
        <v>0.84350778818900052</v>
      </c>
      <c r="AD42">
        <f>D42/1.22638812172227E-06</f>
        <v>0.69590367450097224</v>
      </c>
      <c r="AE42">
        <f>E42/1.52276241749405E-06</f>
        <v>1.0016108365910246</v>
      </c>
      <c r="AF42">
        <f>F42/9.81917764875107E-07</f>
        <v>1.0459879773626146</v>
      </c>
      <c r="AG42">
        <f>G42/1.19944888865575E-06</f>
        <v>1.1322193981231554</v>
      </c>
      <c r="AH42">
        <f>H42/0.0000660199202684453</f>
        <v>1.1527786804926923</v>
      </c>
      <c r="AI42">
        <f>I42/1.63608649472735E-06</f>
        <v>1.1823473131334927</v>
      </c>
      <c r="AJ42">
        <f>J42/1.16126423677088E-06</f>
        <v>0.99948815851681172</v>
      </c>
      <c r="AK42">
        <f>K42/1.15869215733255E-06</f>
        <v>1.1795708854544646</v>
      </c>
      <c r="AL42">
        <f>L42/0.0000756033641664544</f>
        <v>1.0908045058597124</v>
      </c>
      <c r="AM42">
        <f>M42/1.68353130902688E-06</f>
        <v>0.92902332160898182</v>
      </c>
      <c r="AN42">
        <f>N42/1.47582477438846E-06</f>
        <v>0.93076882071798617</v>
      </c>
      <c r="AO42">
        <f>O42/1.21833545563277E-06</f>
        <v>0.85113159108791203</v>
      </c>
      <c r="AP42">
        <f>P42/0.0000637424614069459</f>
        <v>0.93517950965018526</v>
      </c>
      <c r="AQ42">
        <f t="shared" si="33"/>
        <v>0.884159984083561</v>
      </c>
      <c r="AR42">
        <f t="shared" si="23"/>
        <v>1.0161027565175274</v>
      </c>
      <c r="AS42">
        <f t="shared" si="24"/>
        <v>1.1026525202950483</v>
      </c>
      <c r="AT42">
        <f t="shared" si="25"/>
        <v>1.0860912157773754</v>
      </c>
      <c r="AU42">
        <f t="shared" si="26"/>
        <v>1.0996863783198909</v>
      </c>
      <c r="AV42">
        <f t="shared" si="27"/>
        <v>1.024897213491814</v>
      </c>
      <c r="AW42">
        <f t="shared" si="28"/>
        <v>1.2034617357244908</v>
      </c>
      <c r="BB42">
        <f t="shared" si="29"/>
        <v>1.0053776494605264</v>
      </c>
      <c r="BC42">
        <f t="shared" si="30"/>
        <v>0.14229127220822593</v>
      </c>
      <c r="BD42">
        <f t="shared" si="31"/>
        <v>3.0336601165944929E-2</v>
      </c>
    </row>
    <row r="44" spans="2:56" x14ac:dyDescent="0.25">
      <c r="AB44">
        <f>AVERAGEA(AB38:AB42)</f>
        <v>0.86313683060475799</v>
      </c>
      <c r="AC44">
        <f t="shared" ref="AC44:AW44" si="34">AVERAGEA(AC38:AC42)</f>
        <v>0.75551654670943802</v>
      </c>
      <c r="AD44">
        <f t="shared" si="34"/>
        <v>0.71338417772398444</v>
      </c>
      <c r="AE44">
        <f t="shared" si="34"/>
        <v>1.0407084870115901</v>
      </c>
      <c r="AF44">
        <f t="shared" si="34"/>
        <v>1.1182127210247952</v>
      </c>
      <c r="AG44">
        <f t="shared" si="34"/>
        <v>0.98284147502896713</v>
      </c>
      <c r="AH44">
        <f t="shared" si="34"/>
        <v>1.1474518399105542</v>
      </c>
      <c r="AI44">
        <f t="shared" si="34"/>
        <v>1.1305417648837293</v>
      </c>
      <c r="AJ44">
        <f t="shared" si="34"/>
        <v>1.0251529815702518</v>
      </c>
      <c r="AK44">
        <f t="shared" si="34"/>
        <v>1.1992130270475863</v>
      </c>
      <c r="AL44">
        <f t="shared" si="34"/>
        <v>1.1054420417930793</v>
      </c>
      <c r="AM44">
        <f t="shared" si="34"/>
        <v>0.88403250620015383</v>
      </c>
      <c r="AN44">
        <f t="shared" si="34"/>
        <v>0.89153930842463824</v>
      </c>
      <c r="AO44">
        <f t="shared" si="34"/>
        <v>0.88163307887432762</v>
      </c>
      <c r="AP44">
        <f t="shared" si="34"/>
        <v>0.95822405686819168</v>
      </c>
      <c r="AQ44">
        <f t="shared" si="34"/>
        <v>0.9219412655835828</v>
      </c>
      <c r="AR44">
        <f t="shared" si="34"/>
        <v>1.0459469775187582</v>
      </c>
      <c r="AS44">
        <f t="shared" si="34"/>
        <v>1.1188438641249701</v>
      </c>
      <c r="AT44">
        <f t="shared" si="34"/>
        <v>1.0661537810850041</v>
      </c>
      <c r="AU44">
        <f t="shared" si="34"/>
        <v>1.0138777899665041</v>
      </c>
      <c r="AV44">
        <f t="shared" si="34"/>
        <v>1.0330305989691921</v>
      </c>
      <c r="AW44">
        <f t="shared" si="34"/>
        <v>1.1911222611728733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0082-BDD3-4A66-B17E-637E38A108E6}">
  <dimension ref="B1:BD44"/>
  <sheetViews>
    <sheetView tabSelected="1" topLeftCell="U10" workbookViewId="0">
      <selection activeCell="AB44" sqref="AB44:AN44"/>
    </sheetView>
  </sheetViews>
  <sheetFormatPr defaultRowHeight="15" x14ac:dyDescent="0.25"/>
  <cols>
    <col min="9" max="9" width="13" customWidth="1"/>
    <col min="12" max="12" width="12.85546875" customWidth="1"/>
    <col min="28" max="28" width="12" bestFit="1" customWidth="1"/>
    <col min="39" max="39" width="11" bestFit="1" customWidth="1"/>
    <col min="40" max="40" width="12" bestFit="1" customWidth="1"/>
  </cols>
  <sheetData>
    <row r="1" spans="2:56" x14ac:dyDescent="0.25">
      <c r="B1" t="s">
        <v>4</v>
      </c>
      <c r="C1" t="s">
        <v>3</v>
      </c>
      <c r="D1" t="s">
        <v>5</v>
      </c>
      <c r="E1" t="s">
        <v>6</v>
      </c>
      <c r="F1" t="s">
        <v>7</v>
      </c>
      <c r="G1" t="s">
        <v>17</v>
      </c>
      <c r="H1" t="s">
        <v>22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AB1">
        <f>AVERAGEA(B2:B9)</f>
        <v>6.1582602484122617E-7</v>
      </c>
      <c r="AC1">
        <f t="shared" ref="AC1:AN1" si="0">AVERAGEA(C2:C9)</f>
        <v>7.0614159852766534E-7</v>
      </c>
      <c r="AD1">
        <f t="shared" si="0"/>
        <v>6.8437702793744393E-7</v>
      </c>
      <c r="AE1">
        <f t="shared" si="0"/>
        <v>8.8178457247067854E-7</v>
      </c>
      <c r="AG1">
        <f t="shared" si="0"/>
        <v>3.9257305672890652E-7</v>
      </c>
      <c r="AH1">
        <f t="shared" si="0"/>
        <v>7.2755331359530828E-7</v>
      </c>
      <c r="AI1">
        <f t="shared" si="0"/>
        <v>2.4147818677988653E-7</v>
      </c>
      <c r="AJ1">
        <f t="shared" si="0"/>
        <v>1.2221472616147366E-6</v>
      </c>
      <c r="AK1">
        <f t="shared" si="0"/>
        <v>1.65575136179541E-6</v>
      </c>
      <c r="AL1">
        <f t="shared" si="0"/>
        <v>5.8625423093872087E-7</v>
      </c>
      <c r="AM1">
        <f t="shared" si="0"/>
        <v>9.910604239848908E-5</v>
      </c>
      <c r="AN1">
        <f t="shared" si="0"/>
        <v>8.7303143118333537E-5</v>
      </c>
    </row>
    <row r="2" spans="2:56" x14ac:dyDescent="0.25">
      <c r="B2">
        <v>5.8130353863816708E-7</v>
      </c>
      <c r="C2">
        <v>6.8528879637597129E-7</v>
      </c>
      <c r="D2">
        <v>8.142924343701452E-7</v>
      </c>
      <c r="E2" s="3">
        <v>9.0247976913815396E-7</v>
      </c>
      <c r="F2">
        <v>1.0259718692395836E-6</v>
      </c>
      <c r="G2">
        <v>4.0890427044359967E-7</v>
      </c>
      <c r="H2">
        <v>7.3974570113932714E-7</v>
      </c>
      <c r="I2">
        <v>2.3174106900114566E-7</v>
      </c>
      <c r="J2">
        <v>1.2384916772134602E-6</v>
      </c>
      <c r="K2">
        <v>1.6930098354350775E-6</v>
      </c>
      <c r="L2">
        <v>5.9414378483779728E-7</v>
      </c>
      <c r="M2">
        <v>1.0485462553333491E-4</v>
      </c>
      <c r="N2">
        <v>9.5183153462130576E-5</v>
      </c>
      <c r="P2" t="s">
        <v>35</v>
      </c>
      <c r="AB2">
        <f>B2/6.15826024841226E-07</f>
        <v>0.94394117037850167</v>
      </c>
      <c r="AC2">
        <f>C2/7.06141598527665E-07</f>
        <v>0.97046937583740611</v>
      </c>
      <c r="AD2">
        <f>D2/6.84377027937444E-07</f>
        <v>1.189830168356522</v>
      </c>
      <c r="AE2">
        <f>E2/8.81784572470679E-07</f>
        <v>1.0234696742419624</v>
      </c>
      <c r="AG2">
        <f>G2/3.92573056728907E-07</f>
        <v>1.0416004446427669</v>
      </c>
      <c r="AH2">
        <f>H2/7.27553313595308E-07</f>
        <v>1.0167580675067904</v>
      </c>
      <c r="AI2">
        <f>I2/2.41478186779887E-07</f>
        <v>0.95967702959598189</v>
      </c>
      <c r="AJ2">
        <f>J2/1.22214726161474E-06</f>
        <v>1.0133735238887049</v>
      </c>
      <c r="AK2">
        <f>K2/1.65575136179541E-06</f>
        <v>1.0225024568901857</v>
      </c>
      <c r="AL2">
        <f>L2/5.86254230938721E-07</f>
        <v>1.0134575641124899</v>
      </c>
      <c r="AM2">
        <f>M2/0.0000991060423984891</f>
        <v>1.0580043657856069</v>
      </c>
      <c r="AN2">
        <f>N2/0.0000873031431183335</f>
        <v>1.090260328120332</v>
      </c>
      <c r="BB2">
        <f>AVERAGEA(AB2:AP2)</f>
        <v>1.0286120141131041</v>
      </c>
      <c r="BC2">
        <f>STDEVA(AB2:AM2)</f>
        <v>6.5304140133603764E-2</v>
      </c>
      <c r="BD2">
        <f>BC2/SQRT(12)</f>
        <v>1.8851681442666589E-2</v>
      </c>
    </row>
    <row r="3" spans="2:56" x14ac:dyDescent="0.25">
      <c r="B3">
        <v>6.8662484409287572E-7</v>
      </c>
      <c r="C3">
        <v>7.4354102252982557E-7</v>
      </c>
      <c r="D3">
        <v>7.0276291808113456E-7</v>
      </c>
      <c r="E3">
        <v>9.2189657152630389E-7</v>
      </c>
      <c r="F3">
        <v>9.1940637503284961E-7</v>
      </c>
      <c r="G3">
        <v>3.5005814424948767E-7</v>
      </c>
      <c r="H3">
        <v>7.2487455327063799E-7</v>
      </c>
      <c r="I3">
        <v>2.0297784431022592E-7</v>
      </c>
      <c r="J3">
        <v>1.1936981536564417E-6</v>
      </c>
      <c r="K3">
        <v>1.6104131645988673E-6</v>
      </c>
      <c r="L3">
        <v>6.0383536037988961E-7</v>
      </c>
      <c r="M3">
        <v>1.0467375977896154E-4</v>
      </c>
      <c r="N3">
        <v>8.5423926066141576E-5</v>
      </c>
      <c r="P3" t="s">
        <v>36</v>
      </c>
      <c r="AB3">
        <f t="shared" ref="AB3:AB12" si="1">B3/6.15826024841226E-07</f>
        <v>1.1149656175539242</v>
      </c>
      <c r="AC3">
        <f t="shared" ref="AC3:AC13" si="2">C3/7.06141598527665E-07</f>
        <v>1.0529630658782034</v>
      </c>
      <c r="AD3">
        <f t="shared" ref="AD3:AD12" si="3">D3/6.84377027937444E-07</f>
        <v>1.0268651480005129</v>
      </c>
      <c r="AE3">
        <f t="shared" ref="AE3:AE12" si="4">E3/8.81784572470679E-07</f>
        <v>1.0454895677560279</v>
      </c>
      <c r="AG3">
        <f t="shared" ref="AG3:AG12" si="5">G3/3.92573056728907E-07</f>
        <v>0.89170190936262295</v>
      </c>
      <c r="AH3">
        <f t="shared" ref="AH3:AH16" si="6">H3/7.27553313595308E-07</f>
        <v>0.99631812504374073</v>
      </c>
      <c r="AI3">
        <f t="shared" ref="AI3:AI35" si="7">I3/2.41478186779887E-07</f>
        <v>0.84056389116108843</v>
      </c>
      <c r="AJ3">
        <f t="shared" ref="AJ3:AJ12" si="8">J3/1.22214726161474E-06</f>
        <v>0.97672202945436348</v>
      </c>
      <c r="AK3">
        <f t="shared" ref="AK3:AK12" si="9">K3/1.65575136179541E-06</f>
        <v>0.97261775032008402</v>
      </c>
      <c r="AL3">
        <f t="shared" ref="AL3:AL12" si="10">L3/5.86254230938721E-07</f>
        <v>1.0299889169465224</v>
      </c>
      <c r="AM3">
        <f t="shared" ref="AM3:AM12" si="11">M3/0.0000991060423984891</f>
        <v>1.0561793937657764</v>
      </c>
      <c r="AN3">
        <f t="shared" ref="AN3:AN42" si="12">N3/0.0000873031431183335</f>
        <v>0.97847480646092233</v>
      </c>
      <c r="BB3">
        <f t="shared" ref="BB3:BB42" si="13">AVERAGEA(AB3:AP3)</f>
        <v>0.99857085180864902</v>
      </c>
      <c r="BC3">
        <f t="shared" ref="BC3:BC42" si="14">STDEVA(AB3:AM3)</f>
        <v>7.8307402271888565E-2</v>
      </c>
      <c r="BD3">
        <f t="shared" ref="BD3:BD42" si="15">BC3/SQRT(12)</f>
        <v>2.2605399890607589E-2</v>
      </c>
    </row>
    <row r="4" spans="2:56" x14ac:dyDescent="0.25">
      <c r="B4">
        <v>6.3528386817779392E-7</v>
      </c>
      <c r="C4">
        <v>7.0113128458615392E-7</v>
      </c>
      <c r="D4">
        <v>5.6635326473042369E-7</v>
      </c>
      <c r="E4">
        <v>7.6618391631200211E-7</v>
      </c>
      <c r="F4">
        <v>9.0493813331704587E-7</v>
      </c>
      <c r="G4">
        <v>4.003111371275736E-7</v>
      </c>
      <c r="H4">
        <v>7.7465114145525149E-7</v>
      </c>
      <c r="I4">
        <v>2.1022151486249641E-7</v>
      </c>
      <c r="J4">
        <v>1.2048385542584583E-6</v>
      </c>
      <c r="K4">
        <v>1.6037326986406697E-6</v>
      </c>
      <c r="L4">
        <v>5.6437784223817289E-7</v>
      </c>
      <c r="M4">
        <v>1.0229917097603902E-4</v>
      </c>
      <c r="N4">
        <v>7.7482574852183461E-5</v>
      </c>
      <c r="AB4">
        <f t="shared" si="1"/>
        <v>1.0315963316775782</v>
      </c>
      <c r="AC4">
        <f t="shared" si="2"/>
        <v>0.99290466111618714</v>
      </c>
      <c r="AD4">
        <f t="shared" si="3"/>
        <v>0.82754569719746873</v>
      </c>
      <c r="AE4">
        <f t="shared" si="4"/>
        <v>0.86890147574846488</v>
      </c>
      <c r="AG4">
        <f t="shared" si="5"/>
        <v>1.0197111856405625</v>
      </c>
      <c r="AH4">
        <f t="shared" si="6"/>
        <v>1.0647345383216014</v>
      </c>
      <c r="AI4">
        <f t="shared" si="7"/>
        <v>0.87056109566583018</v>
      </c>
      <c r="AJ4">
        <f t="shared" si="8"/>
        <v>0.98583746173647446</v>
      </c>
      <c r="AK4">
        <f t="shared" si="9"/>
        <v>0.96858304673333684</v>
      </c>
      <c r="AL4">
        <f t="shared" si="10"/>
        <v>0.9626844676830405</v>
      </c>
      <c r="AM4">
        <f t="shared" si="11"/>
        <v>1.0322193127711718</v>
      </c>
      <c r="AN4">
        <f t="shared" si="12"/>
        <v>0.88751185907660946</v>
      </c>
      <c r="BB4">
        <f t="shared" si="13"/>
        <v>0.95939926111402707</v>
      </c>
      <c r="BC4">
        <f t="shared" si="14"/>
        <v>7.7564542035246764E-2</v>
      </c>
      <c r="BD4">
        <f t="shared" si="15"/>
        <v>2.2390954611809882E-2</v>
      </c>
    </row>
    <row r="5" spans="2:56" x14ac:dyDescent="0.25">
      <c r="B5">
        <v>6.6172651713714004E-7</v>
      </c>
      <c r="C5">
        <v>6.2732397054787725E-7</v>
      </c>
      <c r="D5">
        <v>7.6673859439324588E-7</v>
      </c>
      <c r="E5">
        <v>8.8538308773422614E-7</v>
      </c>
      <c r="F5">
        <v>7.9834353527985513E-7</v>
      </c>
      <c r="G5">
        <v>3.5194807423977181E-7</v>
      </c>
      <c r="H5">
        <v>7.8029006544966251E-7</v>
      </c>
      <c r="I5">
        <v>2.4536029741284437E-7</v>
      </c>
      <c r="J5">
        <v>1.1951997294090688E-6</v>
      </c>
      <c r="K5">
        <v>1.6858575691003352E-6</v>
      </c>
      <c r="L5">
        <v>5.9628769122355152E-7</v>
      </c>
      <c r="M5">
        <v>9.9856959423050284E-5</v>
      </c>
      <c r="N5">
        <v>8.8103559392038733E-5</v>
      </c>
      <c r="AB5">
        <f t="shared" si="1"/>
        <v>1.0745348368603751</v>
      </c>
      <c r="AC5">
        <f t="shared" si="2"/>
        <v>0.88838268678105659</v>
      </c>
      <c r="AD5">
        <f t="shared" si="3"/>
        <v>1.1203453112738468</v>
      </c>
      <c r="AE5">
        <f t="shared" si="4"/>
        <v>1.0040809460449784</v>
      </c>
      <c r="AG5">
        <f t="shared" si="5"/>
        <v>0.89651612154017757</v>
      </c>
      <c r="AH5">
        <f t="shared" si="6"/>
        <v>1.0724850686113274</v>
      </c>
      <c r="AI5">
        <f t="shared" si="7"/>
        <v>1.0160764443560113</v>
      </c>
      <c r="AJ5">
        <f t="shared" si="8"/>
        <v>0.97795066678784093</v>
      </c>
      <c r="AK5">
        <f t="shared" si="9"/>
        <v>1.0181828069114673</v>
      </c>
      <c r="AL5">
        <f t="shared" si="10"/>
        <v>1.017114520894399</v>
      </c>
      <c r="AM5">
        <f t="shared" si="11"/>
        <v>1.0075769045598841</v>
      </c>
      <c r="AN5">
        <f t="shared" si="12"/>
        <v>1.0091682412008962</v>
      </c>
      <c r="BB5">
        <f t="shared" si="13"/>
        <v>1.0085345463185218</v>
      </c>
      <c r="BC5">
        <f t="shared" si="14"/>
        <v>7.0079687206314828E-2</v>
      </c>
      <c r="BD5">
        <f t="shared" si="15"/>
        <v>2.0230263136645322E-2</v>
      </c>
    </row>
    <row r="6" spans="2:56" x14ac:dyDescent="0.25">
      <c r="B6">
        <v>5.8170917327515781E-7</v>
      </c>
      <c r="C6">
        <v>7.041253411443904E-7</v>
      </c>
      <c r="D6">
        <v>6.3624793256167322E-7</v>
      </c>
      <c r="E6">
        <v>8.9029481387115084E-7</v>
      </c>
      <c r="F6">
        <v>8.2068709161831066E-7</v>
      </c>
      <c r="G6">
        <v>4.2988676796085201E-7</v>
      </c>
      <c r="H6">
        <v>7.5205753091722727E-7</v>
      </c>
      <c r="I6">
        <v>2.538457977152575E-7</v>
      </c>
      <c r="J6">
        <v>1.2663404049817473E-6</v>
      </c>
      <c r="K6">
        <v>1.6683195553923724E-6</v>
      </c>
      <c r="L6">
        <v>6.0845923144370317E-7</v>
      </c>
      <c r="M6">
        <v>1.0204091086052358E-4</v>
      </c>
      <c r="N6">
        <v>9.127063094638288E-5</v>
      </c>
      <c r="AB6">
        <f t="shared" si="1"/>
        <v>0.94459985419605441</v>
      </c>
      <c r="AC6">
        <f t="shared" si="2"/>
        <v>0.99714468403011725</v>
      </c>
      <c r="AD6">
        <f t="shared" si="3"/>
        <v>0.92967458957408189</v>
      </c>
      <c r="AE6">
        <f t="shared" si="4"/>
        <v>1.0096511570582676</v>
      </c>
      <c r="AG6">
        <f t="shared" si="5"/>
        <v>1.0950490885514645</v>
      </c>
      <c r="AH6">
        <f t="shared" si="6"/>
        <v>1.033680304747467</v>
      </c>
      <c r="AI6">
        <f t="shared" si="7"/>
        <v>1.0512162655364141</v>
      </c>
      <c r="AJ6">
        <f t="shared" si="8"/>
        <v>1.0361602441498072</v>
      </c>
      <c r="AK6">
        <f t="shared" si="9"/>
        <v>1.0075906285732019</v>
      </c>
      <c r="AL6">
        <f t="shared" si="10"/>
        <v>1.0378760601342307</v>
      </c>
      <c r="AM6">
        <f t="shared" si="11"/>
        <v>1.0296134160037778</v>
      </c>
      <c r="AN6">
        <f t="shared" si="12"/>
        <v>1.0454449597842281</v>
      </c>
      <c r="BB6">
        <f t="shared" si="13"/>
        <v>1.0181417710282596</v>
      </c>
      <c r="BC6">
        <f t="shared" si="14"/>
        <v>4.6783748182582005E-2</v>
      </c>
      <c r="BD6">
        <f t="shared" si="15"/>
        <v>1.3505304803456694E-2</v>
      </c>
    </row>
    <row r="7" spans="2:56" x14ac:dyDescent="0.25">
      <c r="B7">
        <v>4.9996378947980702E-7</v>
      </c>
      <c r="C7">
        <v>7.5226756734991795E-7</v>
      </c>
      <c r="D7">
        <v>7.4426498031243682E-7</v>
      </c>
      <c r="E7">
        <v>8.8900287664728239E-7</v>
      </c>
      <c r="F7">
        <v>1.0351977834943682E-6</v>
      </c>
      <c r="G7">
        <v>4.2801002564374357E-7</v>
      </c>
      <c r="H7">
        <v>7.315898074011784E-7</v>
      </c>
      <c r="I7">
        <v>2.7048230322179734E-7</v>
      </c>
      <c r="J7">
        <v>1.2350174074526876E-6</v>
      </c>
      <c r="K7">
        <v>1.7142756405519322E-6</v>
      </c>
      <c r="L7">
        <v>5.4553697736992035E-7</v>
      </c>
      <c r="M7">
        <v>1.0023936920333654E-4</v>
      </c>
      <c r="N7">
        <v>8.6209503933787346E-5</v>
      </c>
      <c r="AB7">
        <f t="shared" si="1"/>
        <v>0.81185881939417737</v>
      </c>
      <c r="AC7">
        <f t="shared" si="2"/>
        <v>1.0653211323598943</v>
      </c>
      <c r="AD7">
        <f t="shared" si="3"/>
        <v>1.0875072510184647</v>
      </c>
      <c r="AE7">
        <f t="shared" si="4"/>
        <v>1.0081860177666506</v>
      </c>
      <c r="AG7">
        <f t="shared" si="5"/>
        <v>1.0902684692885272</v>
      </c>
      <c r="AH7">
        <f t="shared" si="6"/>
        <v>1.0055480385154505</v>
      </c>
      <c r="AI7">
        <f t="shared" si="7"/>
        <v>1.1201107099099938</v>
      </c>
      <c r="AJ7">
        <f t="shared" si="8"/>
        <v>1.0105307651885937</v>
      </c>
      <c r="AK7">
        <f t="shared" si="9"/>
        <v>1.0353460550339282</v>
      </c>
      <c r="AL7">
        <f t="shared" si="10"/>
        <v>0.93054676380995427</v>
      </c>
      <c r="AM7">
        <f t="shared" si="11"/>
        <v>1.0114354965390557</v>
      </c>
      <c r="AN7">
        <f t="shared" si="12"/>
        <v>0.98747308349409835</v>
      </c>
      <c r="BB7">
        <f t="shared" si="13"/>
        <v>1.0136777168598992</v>
      </c>
      <c r="BC7">
        <f t="shared" si="14"/>
        <v>8.5715729612466818E-2</v>
      </c>
      <c r="BD7">
        <f t="shared" si="15"/>
        <v>2.4743999782771448E-2</v>
      </c>
    </row>
    <row r="8" spans="2:56" x14ac:dyDescent="0.25">
      <c r="B8">
        <v>6.7683777160709724E-7</v>
      </c>
      <c r="C8">
        <v>6.7461405706126243E-7</v>
      </c>
      <c r="D8">
        <v>5.5461714509874582E-7</v>
      </c>
      <c r="E8">
        <v>9.4242568593472242E-7</v>
      </c>
      <c r="F8">
        <v>9.814611985348165E-7</v>
      </c>
      <c r="G8">
        <v>3.8396137824747711E-7</v>
      </c>
      <c r="H8">
        <v>6.6967294287678669E-7</v>
      </c>
      <c r="I8">
        <v>2.9547186386480462E-7</v>
      </c>
      <c r="J8">
        <v>1.1890015230164863E-6</v>
      </c>
      <c r="K8">
        <v>1.5906407497823238E-6</v>
      </c>
      <c r="L8">
        <v>5.9907438298978377E-7</v>
      </c>
      <c r="M8">
        <v>9.0627763711381704E-5</v>
      </c>
      <c r="N8">
        <v>8.6152052972465754E-5</v>
      </c>
      <c r="AB8">
        <f t="shared" si="1"/>
        <v>1.0990730243685325</v>
      </c>
      <c r="AC8">
        <f t="shared" si="2"/>
        <v>0.95535238041189074</v>
      </c>
      <c r="AD8">
        <f t="shared" si="3"/>
        <v>0.810397080057224</v>
      </c>
      <c r="AE8">
        <f t="shared" si="4"/>
        <v>1.0687708941132104</v>
      </c>
      <c r="AG8">
        <f t="shared" si="5"/>
        <v>0.9780635009616141</v>
      </c>
      <c r="AH8">
        <f t="shared" si="6"/>
        <v>0.92044518300315725</v>
      </c>
      <c r="AI8">
        <f t="shared" si="7"/>
        <v>1.2235964987352423</v>
      </c>
      <c r="AJ8">
        <f t="shared" si="8"/>
        <v>0.9728790959655218</v>
      </c>
      <c r="AK8">
        <f t="shared" si="9"/>
        <v>0.96067609333415638</v>
      </c>
      <c r="AL8">
        <f t="shared" si="10"/>
        <v>1.0218679053804609</v>
      </c>
      <c r="AM8">
        <f t="shared" si="11"/>
        <v>0.91445245434160682</v>
      </c>
      <c r="AN8">
        <f t="shared" si="12"/>
        <v>0.98681502057368631</v>
      </c>
      <c r="BB8">
        <f t="shared" si="13"/>
        <v>0.99269909427052527</v>
      </c>
      <c r="BC8">
        <f t="shared" si="14"/>
        <v>0.10902664191431581</v>
      </c>
      <c r="BD8">
        <f t="shared" si="15"/>
        <v>3.1473280529035585E-2</v>
      </c>
    </row>
    <row r="9" spans="2:56" x14ac:dyDescent="0.25">
      <c r="B9">
        <v>6.0315869632177055E-7</v>
      </c>
      <c r="C9">
        <v>7.6084074862592388E-7</v>
      </c>
      <c r="D9">
        <v>6.8973895395174623E-7</v>
      </c>
      <c r="E9">
        <v>8.5660985860158689E-7</v>
      </c>
      <c r="F9">
        <v>9.3613834906136617E-7</v>
      </c>
      <c r="G9">
        <v>3.8750465591874672E-7</v>
      </c>
      <c r="H9">
        <v>6.4754476625239477E-7</v>
      </c>
      <c r="I9">
        <v>2.217248038505204E-7</v>
      </c>
      <c r="J9">
        <v>1.2545906429295428E-6</v>
      </c>
      <c r="K9">
        <v>1.6797616808617022E-6</v>
      </c>
      <c r="L9">
        <v>5.7831857702694833E-7</v>
      </c>
      <c r="M9">
        <v>8.8255779701285064E-5</v>
      </c>
      <c r="N9">
        <v>8.8599743321537971E-5</v>
      </c>
      <c r="AB9">
        <f t="shared" si="1"/>
        <v>0.97943034557085928</v>
      </c>
      <c r="AC9">
        <f t="shared" si="2"/>
        <v>1.0774620135852482</v>
      </c>
      <c r="AD9">
        <f t="shared" si="3"/>
        <v>1.0078347545218778</v>
      </c>
      <c r="AE9">
        <f t="shared" si="4"/>
        <v>0.97145026727043449</v>
      </c>
      <c r="AG9">
        <f t="shared" si="5"/>
        <v>0.98708928001225438</v>
      </c>
      <c r="AH9">
        <f t="shared" si="6"/>
        <v>0.89003067425046889</v>
      </c>
      <c r="AI9">
        <f t="shared" si="7"/>
        <v>0.91819806503942214</v>
      </c>
      <c r="AJ9">
        <f t="shared" si="8"/>
        <v>1.0265462128286713</v>
      </c>
      <c r="AK9">
        <f t="shared" si="9"/>
        <v>1.0145011622036395</v>
      </c>
      <c r="AL9">
        <f t="shared" si="10"/>
        <v>0.98646380103890097</v>
      </c>
      <c r="AM9">
        <f t="shared" si="11"/>
        <v>0.89051865623311943</v>
      </c>
      <c r="AN9">
        <f t="shared" si="12"/>
        <v>1.0148517012892311</v>
      </c>
      <c r="BB9">
        <f t="shared" si="13"/>
        <v>0.98036474448701083</v>
      </c>
      <c r="BC9">
        <f t="shared" si="14"/>
        <v>5.7993448021020175E-2</v>
      </c>
      <c r="BD9">
        <f t="shared" si="15"/>
        <v>1.6741266413085286E-2</v>
      </c>
    </row>
    <row r="10" spans="2:56" x14ac:dyDescent="0.25">
      <c r="BB10" t="e">
        <f t="shared" si="13"/>
        <v>#DIV/0!</v>
      </c>
      <c r="BC10" t="e">
        <f t="shared" si="14"/>
        <v>#DIV/0!</v>
      </c>
      <c r="BD10" t="e">
        <f t="shared" si="15"/>
        <v>#DIV/0!</v>
      </c>
    </row>
    <row r="11" spans="2:56" x14ac:dyDescent="0.25">
      <c r="AB11">
        <f>AVERAGEA(AB5:AB9)</f>
        <v>0.9818993760779996</v>
      </c>
      <c r="AC11">
        <f t="shared" ref="AC11:AN11" si="16">AVERAGEA(AC5:AC9)</f>
        <v>0.99673257943364146</v>
      </c>
      <c r="AD11">
        <f t="shared" si="16"/>
        <v>0.99115179728909908</v>
      </c>
      <c r="AE11">
        <f t="shared" si="16"/>
        <v>1.0124278564507083</v>
      </c>
      <c r="AG11">
        <f t="shared" si="16"/>
        <v>1.0093972920708076</v>
      </c>
      <c r="AH11">
        <f t="shared" si="16"/>
        <v>0.98443785382557425</v>
      </c>
      <c r="AI11">
        <f t="shared" si="16"/>
        <v>1.0658395967154166</v>
      </c>
      <c r="AJ11">
        <f t="shared" si="16"/>
        <v>1.0048133969840869</v>
      </c>
      <c r="AK11">
        <f t="shared" si="16"/>
        <v>1.0072593492112787</v>
      </c>
      <c r="AL11">
        <f t="shared" si="16"/>
        <v>0.99877381025158907</v>
      </c>
      <c r="AM11">
        <f t="shared" si="16"/>
        <v>0.97071938553548875</v>
      </c>
      <c r="AN11">
        <f t="shared" si="16"/>
        <v>1.008750601268428</v>
      </c>
      <c r="BB11">
        <f t="shared" si="13"/>
        <v>1.0026835745928431</v>
      </c>
      <c r="BC11">
        <f t="shared" si="14"/>
        <v>2.4740890985194948E-2</v>
      </c>
      <c r="BD11">
        <f t="shared" si="15"/>
        <v>7.1420800351467443E-3</v>
      </c>
    </row>
    <row r="12" spans="2:56" x14ac:dyDescent="0.25">
      <c r="C12" s="1"/>
      <c r="W12" s="3"/>
      <c r="BB12" t="e">
        <f t="shared" si="13"/>
        <v>#DIV/0!</v>
      </c>
      <c r="BC12" t="e">
        <f t="shared" si="14"/>
        <v>#DIV/0!</v>
      </c>
      <c r="BD12" t="e">
        <f t="shared" si="15"/>
        <v>#DIV/0!</v>
      </c>
    </row>
    <row r="13" spans="2:56" x14ac:dyDescent="0.25">
      <c r="B13">
        <v>1.2270756997168064E-6</v>
      </c>
      <c r="C13">
        <v>1.3717180991079658E-6</v>
      </c>
      <c r="D13">
        <v>1.1943011486437172E-6</v>
      </c>
      <c r="E13">
        <v>1.2799946489394642E-6</v>
      </c>
      <c r="F13">
        <v>1.1761712812585756E-6</v>
      </c>
      <c r="G13">
        <v>5.9841613619937561E-7</v>
      </c>
      <c r="H13">
        <v>6.0654519984382205E-7</v>
      </c>
      <c r="I13">
        <v>1.4197524933479144E-7</v>
      </c>
      <c r="J13">
        <v>1.6071189747890458E-6</v>
      </c>
      <c r="K13">
        <v>1.8066111806547269E-6</v>
      </c>
      <c r="L13">
        <v>7.9368783190147951E-7</v>
      </c>
      <c r="M13">
        <v>1.3234671496320516E-4</v>
      </c>
      <c r="N13">
        <v>1.1414271284593269E-4</v>
      </c>
      <c r="AB13">
        <f t="shared" ref="AB13:AB42" si="17">B13/6.15826024841226E-07</f>
        <v>1.9925687616615011</v>
      </c>
      <c r="AC13">
        <f t="shared" si="2"/>
        <v>1.9425538758346144</v>
      </c>
      <c r="AD13">
        <f t="shared" ref="AD13:AD42" si="18">D13/6.84377027937444E-07</f>
        <v>1.7450923977431971</v>
      </c>
      <c r="AE13">
        <f t="shared" ref="AE13:AE42" si="19">E13/8.81784572470679E-07</f>
        <v>1.4515956492105972</v>
      </c>
      <c r="AG13">
        <f t="shared" ref="AG13:AG42" si="20">G13/3.92573056728907E-07</f>
        <v>1.5243433698319608</v>
      </c>
      <c r="AH13">
        <f t="shared" si="6"/>
        <v>0.83367801164493749</v>
      </c>
      <c r="AI13">
        <f t="shared" si="7"/>
        <v>0.58794233644053817</v>
      </c>
      <c r="AJ13">
        <f t="shared" ref="AJ13:AJ42" si="21">J13/1.22214726161474E-06</f>
        <v>1.3149961753918826</v>
      </c>
      <c r="AK13">
        <f t="shared" ref="AK13:AK42" si="22">K13/1.65575136179541E-06</f>
        <v>1.0911126044285613</v>
      </c>
      <c r="AL13">
        <f t="shared" ref="AL13:AL42" si="23">L13/5.86254230938721E-07</f>
        <v>1.3538287487164264</v>
      </c>
      <c r="AM13">
        <f t="shared" ref="AM13:AM42" si="24">M13/0.0000991060423984891</f>
        <v>1.3354051050798779</v>
      </c>
      <c r="AN13">
        <f t="shared" si="12"/>
        <v>1.3074295926690747</v>
      </c>
      <c r="BB13">
        <f>AVERAGEA(AB13:AP13)</f>
        <v>1.3733788857210973</v>
      </c>
      <c r="BC13">
        <f>STDEVA(AB13:AM13)</f>
        <v>0.43210352571789939</v>
      </c>
      <c r="BD13">
        <f t="shared" si="15"/>
        <v>0.1247375434455078</v>
      </c>
    </row>
    <row r="14" spans="2:56" x14ac:dyDescent="0.25">
      <c r="B14">
        <v>8.5006104200147092E-7</v>
      </c>
      <c r="C14">
        <v>1.2179189070593566E-6</v>
      </c>
      <c r="D14">
        <v>1.1798292689491063E-6</v>
      </c>
      <c r="E14">
        <v>1.0922894944087602E-6</v>
      </c>
      <c r="F14">
        <v>1.0761118574009743E-6</v>
      </c>
      <c r="G14">
        <v>5.4268491567199817E-7</v>
      </c>
      <c r="H14">
        <v>5.9881222114199772E-7</v>
      </c>
      <c r="I14">
        <v>2.938650141004473E-7</v>
      </c>
      <c r="J14">
        <v>1.6380345186917111E-6</v>
      </c>
      <c r="K14">
        <v>1.7812999431043863E-6</v>
      </c>
      <c r="L14">
        <v>7.3236242315033451E-7</v>
      </c>
      <c r="M14">
        <v>1.2724325642921031E-4</v>
      </c>
      <c r="N14">
        <v>1.1997473484370857E-4</v>
      </c>
      <c r="AB14">
        <f t="shared" si="17"/>
        <v>1.3803590749849133</v>
      </c>
      <c r="AC14">
        <f t="shared" ref="AC14:AC42" si="25">C14/7.06141598527665E-07</f>
        <v>1.7247516781319339</v>
      </c>
      <c r="AD14">
        <f t="shared" si="18"/>
        <v>1.7239463348219652</v>
      </c>
      <c r="AE14">
        <f t="shared" si="19"/>
        <v>1.2387260205157207</v>
      </c>
      <c r="AG14">
        <f t="shared" si="20"/>
        <v>1.3823794230655813</v>
      </c>
      <c r="AH14">
        <f t="shared" si="6"/>
        <v>0.82304926656561039</v>
      </c>
      <c r="AI14">
        <f t="shared" si="7"/>
        <v>1.2169422754872352</v>
      </c>
      <c r="AJ14">
        <f t="shared" si="21"/>
        <v>1.3402922627568528</v>
      </c>
      <c r="AK14">
        <f t="shared" si="22"/>
        <v>1.075825745462675</v>
      </c>
      <c r="AL14">
        <f t="shared" si="23"/>
        <v>1.2492232627091875</v>
      </c>
      <c r="AM14">
        <f t="shared" si="24"/>
        <v>1.2839101769152086</v>
      </c>
      <c r="AN14">
        <f t="shared" si="12"/>
        <v>1.3742315632449904</v>
      </c>
      <c r="BB14">
        <f t="shared" si="13"/>
        <v>1.3178030903884894</v>
      </c>
      <c r="BC14">
        <f t="shared" si="14"/>
        <v>0.25777345201037005</v>
      </c>
      <c r="BD14">
        <f t="shared" si="15"/>
        <v>7.4412785954063115E-2</v>
      </c>
    </row>
    <row r="15" spans="2:56" x14ac:dyDescent="0.25">
      <c r="B15">
        <v>7.3813134804368019E-7</v>
      </c>
      <c r="C15">
        <v>1.1070624168496579E-6</v>
      </c>
      <c r="D15">
        <v>9.5241921371780336E-7</v>
      </c>
      <c r="E15">
        <v>1.1960437404923141E-6</v>
      </c>
      <c r="F15">
        <v>1.0998010111507028E-6</v>
      </c>
      <c r="G15">
        <v>5.0018184083455708E-7</v>
      </c>
      <c r="H15">
        <v>6.9971702032489702E-7</v>
      </c>
      <c r="I15">
        <v>3.8244758115979494E-7</v>
      </c>
      <c r="J15">
        <v>1.6392750694649294E-6</v>
      </c>
      <c r="K15">
        <v>1.784261257853359E-6</v>
      </c>
      <c r="L15">
        <v>7.1758950070943683E-7</v>
      </c>
      <c r="M15">
        <v>1.2137189332861453E-4</v>
      </c>
      <c r="N15">
        <v>1.1364603415131569E-4</v>
      </c>
      <c r="AB15">
        <f t="shared" si="17"/>
        <v>1.198603693687657</v>
      </c>
      <c r="AC15">
        <f t="shared" si="25"/>
        <v>1.5677626401814164</v>
      </c>
      <c r="AD15">
        <f t="shared" si="18"/>
        <v>1.3916586542774196</v>
      </c>
      <c r="AE15">
        <f t="shared" si="19"/>
        <v>1.3563899594445272</v>
      </c>
      <c r="AG15">
        <f t="shared" si="20"/>
        <v>1.2741114864129857</v>
      </c>
      <c r="AH15">
        <f t="shared" si="6"/>
        <v>0.96173985775302984</v>
      </c>
      <c r="AI15">
        <f t="shared" si="7"/>
        <v>1.5837769293356705</v>
      </c>
      <c r="AJ15">
        <f t="shared" si="21"/>
        <v>1.3413073210989868</v>
      </c>
      <c r="AK15">
        <f t="shared" si="22"/>
        <v>1.0776142475393162</v>
      </c>
      <c r="AL15">
        <f t="shared" si="23"/>
        <v>1.2240244297434228</v>
      </c>
      <c r="AM15">
        <f t="shared" si="24"/>
        <v>1.2246669364578007</v>
      </c>
      <c r="AN15">
        <f t="shared" si="12"/>
        <v>1.3017404653722053</v>
      </c>
      <c r="BB15">
        <f t="shared" si="13"/>
        <v>1.2919497184420365</v>
      </c>
      <c r="BC15">
        <f t="shared" si="14"/>
        <v>0.18732552162258995</v>
      </c>
      <c r="BD15">
        <f t="shared" si="15"/>
        <v>5.4076220167444684E-2</v>
      </c>
    </row>
    <row r="16" spans="2:56" x14ac:dyDescent="0.25">
      <c r="B16">
        <v>7.2007060225587338E-7</v>
      </c>
      <c r="C16">
        <v>8.9373497758060694E-7</v>
      </c>
      <c r="D16">
        <v>8.6229920270852745E-7</v>
      </c>
      <c r="E16">
        <v>1.0557050700299442E-6</v>
      </c>
      <c r="F16">
        <v>1.0921485227299854E-6</v>
      </c>
      <c r="G16">
        <v>5.2641365755334846E-7</v>
      </c>
      <c r="H16">
        <v>5.9843716826435411E-7</v>
      </c>
      <c r="I16">
        <v>4.4284934119787067E-7</v>
      </c>
      <c r="J16">
        <v>1.7492607184976805E-6</v>
      </c>
      <c r="K16">
        <v>1.8809532775776461E-6</v>
      </c>
      <c r="L16">
        <v>7.4470972322160378E-7</v>
      </c>
      <c r="M16">
        <v>1.1989229096798226E-4</v>
      </c>
      <c r="N16">
        <v>1.1610615911195055E-4</v>
      </c>
      <c r="AB16">
        <f t="shared" si="17"/>
        <v>1.1692760182415547</v>
      </c>
      <c r="AC16">
        <f t="shared" si="25"/>
        <v>1.2656597195861028</v>
      </c>
      <c r="AD16">
        <f t="shared" si="18"/>
        <v>1.2599768366090547</v>
      </c>
      <c r="AE16">
        <f t="shared" si="19"/>
        <v>1.1972369476503268</v>
      </c>
      <c r="AG16">
        <f t="shared" si="20"/>
        <v>1.3409317031068326</v>
      </c>
      <c r="AH16">
        <f t="shared" si="6"/>
        <v>0.82253376774148945</v>
      </c>
      <c r="AI16">
        <f t="shared" si="7"/>
        <v>1.8339103299692165</v>
      </c>
      <c r="AJ16">
        <f t="shared" si="21"/>
        <v>1.4313010988434416</v>
      </c>
      <c r="AK16">
        <f t="shared" si="22"/>
        <v>1.1360119163894504</v>
      </c>
      <c r="AL16">
        <f t="shared" si="23"/>
        <v>1.2702846033693624</v>
      </c>
      <c r="AM16">
        <f t="shared" si="24"/>
        <v>1.2097374495685649</v>
      </c>
      <c r="AN16">
        <f t="shared" si="12"/>
        <v>1.3299195763728291</v>
      </c>
      <c r="BB16">
        <f t="shared" si="13"/>
        <v>1.2722316639540188</v>
      </c>
      <c r="BC16">
        <f t="shared" si="14"/>
        <v>0.24213920531093061</v>
      </c>
      <c r="BD16">
        <f t="shared" si="15"/>
        <v>6.9899567683813932E-2</v>
      </c>
    </row>
    <row r="17" spans="2:56" x14ac:dyDescent="0.25">
      <c r="B17">
        <v>6.1356331571005285E-7</v>
      </c>
      <c r="C17">
        <v>8.4306884673424065E-7</v>
      </c>
      <c r="D17">
        <v>9.4752249424345791E-7</v>
      </c>
      <c r="E17">
        <v>1.1018782970495522E-6</v>
      </c>
      <c r="F17">
        <v>1.0057519830297679E-6</v>
      </c>
      <c r="G17">
        <v>4.7064509089977946E-7</v>
      </c>
      <c r="H17">
        <v>7.5407160693430342E-7</v>
      </c>
      <c r="I17">
        <v>3.5865241443389095E-7</v>
      </c>
      <c r="J17">
        <v>1.7030247363436501E-6</v>
      </c>
      <c r="K17">
        <v>2.1537271095439792E-6</v>
      </c>
      <c r="L17">
        <v>7.2141847340390086E-7</v>
      </c>
      <c r="M17">
        <v>1.143899789894931E-4</v>
      </c>
      <c r="N17">
        <v>1.2141690967837349E-4</v>
      </c>
      <c r="AB17">
        <f t="shared" si="17"/>
        <v>0.99632573317804085</v>
      </c>
      <c r="AC17">
        <f t="shared" si="25"/>
        <v>1.1939090523658069</v>
      </c>
      <c r="AD17">
        <f t="shared" si="18"/>
        <v>1.3845036515896423</v>
      </c>
      <c r="AE17">
        <f t="shared" si="19"/>
        <v>1.2496003348779294</v>
      </c>
      <c r="AG17">
        <f t="shared" si="20"/>
        <v>1.1988726246813861</v>
      </c>
      <c r="AI17">
        <f t="shared" si="7"/>
        <v>1.4852373177740108</v>
      </c>
      <c r="AJ17">
        <f t="shared" si="21"/>
        <v>1.3934693386241845</v>
      </c>
      <c r="AK17">
        <f t="shared" si="22"/>
        <v>1.3007551491357918</v>
      </c>
      <c r="AL17">
        <f t="shared" si="23"/>
        <v>1.2305556793146761</v>
      </c>
      <c r="AM17">
        <f t="shared" si="24"/>
        <v>1.1542180095291246</v>
      </c>
      <c r="AN17">
        <f t="shared" si="12"/>
        <v>1.3907507260511927</v>
      </c>
      <c r="BB17">
        <f t="shared" si="13"/>
        <v>1.2707452379201625</v>
      </c>
      <c r="BC17">
        <f t="shared" si="14"/>
        <v>0.13963680507204021</v>
      </c>
      <c r="BD17">
        <f t="shared" si="15"/>
        <v>4.0309673498560863E-2</v>
      </c>
    </row>
    <row r="18" spans="2:56" x14ac:dyDescent="0.25">
      <c r="B18">
        <v>8.2866245065815747E-7</v>
      </c>
      <c r="C18">
        <v>8.0573045124765486E-7</v>
      </c>
      <c r="D18">
        <v>9.2528898676391691E-7</v>
      </c>
      <c r="E18">
        <v>1.0913718142546713E-6</v>
      </c>
      <c r="F18">
        <v>1.0779185686260462E-6</v>
      </c>
      <c r="G18">
        <v>3.9857150113675743E-7</v>
      </c>
      <c r="H18">
        <v>6.4341497818531934E-7</v>
      </c>
      <c r="I18">
        <v>2.7748774300562218E-7</v>
      </c>
      <c r="J18">
        <v>1.6598005458945408E-6</v>
      </c>
      <c r="K18">
        <v>2.2540098143508658E-6</v>
      </c>
      <c r="L18">
        <v>7.0370151661336422E-7</v>
      </c>
      <c r="M18">
        <v>1.0949034913210198E-4</v>
      </c>
      <c r="N18">
        <v>1.276044495170936E-4</v>
      </c>
      <c r="AB18">
        <f t="shared" si="17"/>
        <v>1.3456112883046889</v>
      </c>
      <c r="AC18">
        <f t="shared" si="25"/>
        <v>1.1410324118103745</v>
      </c>
      <c r="AD18">
        <f t="shared" si="18"/>
        <v>1.3520164309905702</v>
      </c>
      <c r="AE18">
        <f t="shared" si="19"/>
        <v>1.2376853126345229</v>
      </c>
      <c r="AG18">
        <f t="shared" si="20"/>
        <v>1.0152798168520074</v>
      </c>
      <c r="AI18">
        <f t="shared" si="7"/>
        <v>1.1491213624962271</v>
      </c>
      <c r="AJ18">
        <f t="shared" si="21"/>
        <v>1.3581019227597493</v>
      </c>
      <c r="AK18">
        <f t="shared" si="22"/>
        <v>1.3613214316832787</v>
      </c>
      <c r="AL18">
        <f t="shared" si="23"/>
        <v>1.2003350755978077</v>
      </c>
      <c r="AM18">
        <f t="shared" si="24"/>
        <v>1.1047797539110613</v>
      </c>
      <c r="AN18">
        <f t="shared" si="12"/>
        <v>1.4616249193243183</v>
      </c>
      <c r="BB18">
        <f t="shared" si="13"/>
        <v>1.2479008842149641</v>
      </c>
      <c r="BC18">
        <f t="shared" si="14"/>
        <v>0.12426200393233633</v>
      </c>
      <c r="BD18">
        <f t="shared" si="15"/>
        <v>3.5871350710188363E-2</v>
      </c>
    </row>
    <row r="19" spans="2:56" x14ac:dyDescent="0.25">
      <c r="B19">
        <v>5.6944554671645164E-7</v>
      </c>
      <c r="C19">
        <v>8.028127922443673E-7</v>
      </c>
      <c r="D19">
        <v>9.8808231996372342E-7</v>
      </c>
      <c r="E19">
        <v>1.1214649475732585E-6</v>
      </c>
      <c r="F19">
        <v>1.1514894140418619E-6</v>
      </c>
      <c r="G19">
        <v>4.3346381062292494E-7</v>
      </c>
      <c r="H19">
        <v>9.2247864813543856E-7</v>
      </c>
      <c r="I19">
        <v>3.2852858566911891E-7</v>
      </c>
      <c r="J19">
        <v>1.6389776646974497E-6</v>
      </c>
      <c r="K19">
        <v>2.1080486476421356E-6</v>
      </c>
      <c r="L19">
        <v>6.6512575358501635E-7</v>
      </c>
      <c r="M19">
        <v>1.0662989370757714E-4</v>
      </c>
      <c r="N19">
        <v>1.1626254126895219E-4</v>
      </c>
      <c r="AB19">
        <f t="shared" si="17"/>
        <v>0.92468574523668068</v>
      </c>
      <c r="AC19">
        <f t="shared" si="25"/>
        <v>1.136900579031551</v>
      </c>
      <c r="AD19">
        <f t="shared" si="18"/>
        <v>1.4437689747441957</v>
      </c>
      <c r="AE19">
        <f t="shared" si="19"/>
        <v>1.2718128470211463</v>
      </c>
      <c r="AG19">
        <f t="shared" si="20"/>
        <v>1.1041608770472886</v>
      </c>
      <c r="AI19">
        <f t="shared" si="7"/>
        <v>1.3604896990906279</v>
      </c>
      <c r="AJ19">
        <f t="shared" si="21"/>
        <v>1.3410639750008357</v>
      </c>
      <c r="AK19">
        <f t="shared" si="22"/>
        <v>1.2731673947447508</v>
      </c>
      <c r="AL19">
        <f t="shared" si="23"/>
        <v>1.1345346753745467</v>
      </c>
      <c r="AM19">
        <f t="shared" si="24"/>
        <v>1.0759171804967842</v>
      </c>
      <c r="AN19">
        <f t="shared" si="12"/>
        <v>1.3317108309762249</v>
      </c>
      <c r="BB19">
        <f t="shared" si="13"/>
        <v>1.2180193435240574</v>
      </c>
      <c r="BC19">
        <f t="shared" si="14"/>
        <v>0.15768973455811983</v>
      </c>
      <c r="BD19">
        <f t="shared" si="15"/>
        <v>4.5521105347785557E-2</v>
      </c>
    </row>
    <row r="20" spans="2:56" x14ac:dyDescent="0.25">
      <c r="B20">
        <v>7.8444827522616833E-7</v>
      </c>
      <c r="C20">
        <v>7.0228088588919491E-7</v>
      </c>
      <c r="D20">
        <v>8.6755608208477497E-7</v>
      </c>
      <c r="E20">
        <v>1.0950043360935524E-6</v>
      </c>
      <c r="F20">
        <v>1.0839130482054316E-6</v>
      </c>
      <c r="G20">
        <v>4.8817037168191746E-7</v>
      </c>
      <c r="H20">
        <v>7.5617094807967078E-7</v>
      </c>
      <c r="I20">
        <v>3.1173544812190812E-7</v>
      </c>
      <c r="J20">
        <v>1.5507539501413703E-6</v>
      </c>
      <c r="K20">
        <v>1.9653634808491915E-6</v>
      </c>
      <c r="L20">
        <v>6.8943154474254698E-7</v>
      </c>
      <c r="M20">
        <v>1.09060165414121E-4</v>
      </c>
      <c r="N20">
        <v>1.1158644338138402E-4</v>
      </c>
      <c r="AB20">
        <f t="shared" si="17"/>
        <v>1.273814752191444</v>
      </c>
      <c r="AC20">
        <f t="shared" si="25"/>
        <v>0.99453266505397808</v>
      </c>
      <c r="AD20">
        <f t="shared" si="18"/>
        <v>1.2676580987812971</v>
      </c>
      <c r="AE20">
        <f t="shared" si="19"/>
        <v>1.2418048243069748</v>
      </c>
      <c r="AG20">
        <f t="shared" si="20"/>
        <v>1.24351471226673</v>
      </c>
      <c r="AI20">
        <f t="shared" si="7"/>
        <v>1.2909466162509422</v>
      </c>
      <c r="AJ20">
        <f t="shared" si="21"/>
        <v>1.2688765084597617</v>
      </c>
      <c r="AK20">
        <f t="shared" si="22"/>
        <v>1.18699191569322</v>
      </c>
      <c r="AL20">
        <f t="shared" si="23"/>
        <v>1.175994147860761</v>
      </c>
      <c r="AM20">
        <f t="shared" si="24"/>
        <v>1.1004391132440545</v>
      </c>
      <c r="AN20">
        <f t="shared" si="12"/>
        <v>1.2781492097041243</v>
      </c>
      <c r="BB20">
        <f t="shared" si="13"/>
        <v>1.2111565967102988</v>
      </c>
      <c r="BC20">
        <f t="shared" si="14"/>
        <v>9.3902241496108513E-2</v>
      </c>
      <c r="BD20">
        <f t="shared" si="15"/>
        <v>2.7107242202643749E-2</v>
      </c>
    </row>
    <row r="21" spans="2:56" x14ac:dyDescent="0.25">
      <c r="B21">
        <v>6.3735205912962556E-7</v>
      </c>
      <c r="C21">
        <v>8.5978535935282707E-7</v>
      </c>
      <c r="D21">
        <v>8.2930182543350384E-7</v>
      </c>
      <c r="E21">
        <v>9.725617928779684E-7</v>
      </c>
      <c r="F21">
        <v>1.2028685887344182E-6</v>
      </c>
      <c r="G21">
        <v>5.0623930292204022E-7</v>
      </c>
      <c r="H21">
        <v>7.2869738687586505E-7</v>
      </c>
      <c r="I21">
        <v>2.7632722776615992E-7</v>
      </c>
      <c r="J21">
        <v>1.6186504581128247E-6</v>
      </c>
      <c r="K21">
        <v>2.3052361939335242E-6</v>
      </c>
      <c r="L21">
        <v>6.5309723140671849E-7</v>
      </c>
      <c r="M21">
        <v>1.2007453915430233E-4</v>
      </c>
      <c r="N21">
        <v>1.127249124692753E-4</v>
      </c>
      <c r="AB21">
        <f t="shared" si="17"/>
        <v>1.0349547330253694</v>
      </c>
      <c r="AC21">
        <f t="shared" si="25"/>
        <v>1.2175820843093166</v>
      </c>
      <c r="AD21">
        <f t="shared" si="18"/>
        <v>1.2117616336901751</v>
      </c>
      <c r="AE21">
        <f t="shared" si="19"/>
        <v>1.1029471633337153</v>
      </c>
      <c r="AG21">
        <f t="shared" si="20"/>
        <v>1.2895416387977587</v>
      </c>
      <c r="AI21">
        <f t="shared" si="7"/>
        <v>1.1443154822842803</v>
      </c>
      <c r="AJ21">
        <f t="shared" si="21"/>
        <v>1.3244316040721738</v>
      </c>
      <c r="AK21">
        <f t="shared" si="22"/>
        <v>1.3922598809967741</v>
      </c>
      <c r="AL21">
        <f t="shared" si="23"/>
        <v>1.1140170883900784</v>
      </c>
      <c r="AM21">
        <f t="shared" si="24"/>
        <v>1.2115763706061671</v>
      </c>
      <c r="AN21">
        <f t="shared" si="12"/>
        <v>1.2911896232244962</v>
      </c>
      <c r="BB21">
        <f t="shared" si="13"/>
        <v>1.2122343002482092</v>
      </c>
      <c r="BC21">
        <f t="shared" si="14"/>
        <v>0.10955011023279151</v>
      </c>
      <c r="BD21">
        <f t="shared" si="15"/>
        <v>3.162439281632768E-2</v>
      </c>
    </row>
    <row r="22" spans="2:56" x14ac:dyDescent="0.25">
      <c r="B22">
        <v>6.7571090767160058E-7</v>
      </c>
      <c r="C22">
        <v>8.246533980127424E-7</v>
      </c>
      <c r="D22">
        <v>9.9978024081792682E-7</v>
      </c>
      <c r="E22">
        <v>9.8067084763897583E-7</v>
      </c>
      <c r="F22">
        <v>1.0212625056738034E-6</v>
      </c>
      <c r="G22">
        <v>4.669836926041171E-7</v>
      </c>
      <c r="H22">
        <v>8.1515520378161455E-7</v>
      </c>
      <c r="I22">
        <v>3.0493356462102383E-7</v>
      </c>
      <c r="J22">
        <v>1.5196164895314723E-6</v>
      </c>
      <c r="K22">
        <v>2.3331867851084098E-6</v>
      </c>
      <c r="L22">
        <v>8.1208963820245117E-7</v>
      </c>
      <c r="M22">
        <v>1.0944831592496485E-4</v>
      </c>
      <c r="N22">
        <v>1.1746621021302417E-4</v>
      </c>
      <c r="AB22">
        <f t="shared" si="17"/>
        <v>1.0972431830009366</v>
      </c>
      <c r="AC22">
        <f t="shared" si="25"/>
        <v>1.1678300778939796</v>
      </c>
      <c r="AD22">
        <f t="shared" si="18"/>
        <v>1.460861776484573</v>
      </c>
      <c r="AE22">
        <f t="shared" si="19"/>
        <v>1.1121433491303059</v>
      </c>
      <c r="AG22">
        <f t="shared" si="20"/>
        <v>1.1895459573696487</v>
      </c>
      <c r="AI22">
        <f t="shared" si="7"/>
        <v>1.2627789229632485</v>
      </c>
      <c r="AJ22">
        <f t="shared" si="21"/>
        <v>1.2433988417432662</v>
      </c>
      <c r="AK22">
        <f t="shared" si="22"/>
        <v>1.4091407918749492</v>
      </c>
      <c r="AL22">
        <f t="shared" si="23"/>
        <v>1.3852175308007899</v>
      </c>
      <c r="AM22">
        <f t="shared" si="24"/>
        <v>1.10435563035492</v>
      </c>
      <c r="AN22">
        <f t="shared" si="12"/>
        <v>1.3454980659036144</v>
      </c>
      <c r="BB22">
        <f t="shared" si="13"/>
        <v>1.2525467388654756</v>
      </c>
      <c r="BC22">
        <f t="shared" si="14"/>
        <v>0.13407365311333955</v>
      </c>
      <c r="BD22">
        <f t="shared" si="15"/>
        <v>3.8703729858111546E-2</v>
      </c>
    </row>
    <row r="23" spans="2:56" x14ac:dyDescent="0.25">
      <c r="B23">
        <v>7.0330861490219831E-7</v>
      </c>
      <c r="C23">
        <v>9.665582183515653E-7</v>
      </c>
      <c r="D23">
        <v>1.0840522008948028E-6</v>
      </c>
      <c r="E23">
        <v>1.1048043688788312E-6</v>
      </c>
      <c r="F23">
        <v>1.1836455087177455E-6</v>
      </c>
      <c r="G23">
        <v>4.0109807741828263E-7</v>
      </c>
      <c r="H23">
        <v>5.8400019042892382E-7</v>
      </c>
      <c r="I23">
        <v>2.3416396288666874E-7</v>
      </c>
      <c r="J23">
        <v>1.603993950993754E-6</v>
      </c>
      <c r="K23">
        <v>1.9507642718963325E-6</v>
      </c>
      <c r="L23">
        <v>6.8776716943830252E-7</v>
      </c>
      <c r="M23">
        <v>1.0175365605391562E-4</v>
      </c>
      <c r="N23">
        <v>1.2697014608420432E-4</v>
      </c>
      <c r="AB23">
        <f t="shared" si="17"/>
        <v>1.1420573125072577</v>
      </c>
      <c r="AC23">
        <f t="shared" si="25"/>
        <v>1.3687881019428396</v>
      </c>
      <c r="AD23">
        <f t="shared" si="18"/>
        <v>1.5839985222208413</v>
      </c>
      <c r="AE23">
        <f t="shared" si="19"/>
        <v>1.2529186871383691</v>
      </c>
      <c r="AG23">
        <f t="shared" si="20"/>
        <v>1.0217157559421166</v>
      </c>
      <c r="AI23">
        <f t="shared" si="7"/>
        <v>0.96971062276575171</v>
      </c>
      <c r="AJ23">
        <f t="shared" si="21"/>
        <v>1.3124391809171227</v>
      </c>
      <c r="AK23">
        <f t="shared" si="22"/>
        <v>1.1781746443989187</v>
      </c>
      <c r="AL23">
        <f t="shared" si="23"/>
        <v>1.1731551486409526</v>
      </c>
      <c r="AM23">
        <f t="shared" si="24"/>
        <v>1.026714956942594</v>
      </c>
      <c r="AN23">
        <f t="shared" si="12"/>
        <v>1.4543593913005501</v>
      </c>
      <c r="BB23">
        <f t="shared" si="13"/>
        <v>1.2258211204288469</v>
      </c>
      <c r="BC23">
        <f t="shared" si="14"/>
        <v>0.18580148286107845</v>
      </c>
      <c r="BD23">
        <f t="shared" si="15"/>
        <v>5.3636268072837646E-2</v>
      </c>
    </row>
    <row r="24" spans="2:56" x14ac:dyDescent="0.25">
      <c r="B24">
        <v>8.9986133389174938E-7</v>
      </c>
      <c r="C24">
        <v>6.9867746788077056E-7</v>
      </c>
      <c r="D24">
        <v>9.1039146354887635E-7</v>
      </c>
      <c r="E24">
        <v>1.0868698154808953E-6</v>
      </c>
      <c r="F24">
        <v>1.0827116057043895E-6</v>
      </c>
      <c r="G24">
        <v>4.4173248170409352E-7</v>
      </c>
      <c r="H24">
        <v>6.3718425735714845E-7</v>
      </c>
      <c r="I24">
        <v>3.3082221762015251E-7</v>
      </c>
      <c r="J24">
        <v>1.6280118870781735E-6</v>
      </c>
      <c r="K24">
        <v>2.2150543372845277E-6</v>
      </c>
      <c r="L24">
        <v>6.8034796640858985E-7</v>
      </c>
      <c r="M24">
        <v>1.1379558418411762E-4</v>
      </c>
      <c r="N24">
        <v>1.233759248862043E-4</v>
      </c>
      <c r="AB24">
        <f t="shared" si="17"/>
        <v>1.4612265438501957</v>
      </c>
      <c r="AC24">
        <f t="shared" si="25"/>
        <v>0.98942969701479488</v>
      </c>
      <c r="AD24">
        <f t="shared" si="18"/>
        <v>1.3302484250422435</v>
      </c>
      <c r="AE24">
        <f t="shared" si="19"/>
        <v>1.232579758608825</v>
      </c>
      <c r="AG24">
        <f t="shared" si="20"/>
        <v>1.125223634512273</v>
      </c>
      <c r="AI24">
        <f t="shared" si="7"/>
        <v>1.3699879978049723</v>
      </c>
      <c r="AJ24">
        <f t="shared" si="21"/>
        <v>1.3320914248314006</v>
      </c>
      <c r="AK24">
        <f t="shared" si="22"/>
        <v>1.3377940603851528</v>
      </c>
      <c r="AL24">
        <f t="shared" si="23"/>
        <v>1.1604998829930904</v>
      </c>
      <c r="AM24">
        <f t="shared" si="24"/>
        <v>1.1482204457984941</v>
      </c>
      <c r="AN24">
        <f t="shared" si="12"/>
        <v>1.4131899549020428</v>
      </c>
      <c r="BB24">
        <f t="shared" si="13"/>
        <v>1.2636810750675895</v>
      </c>
      <c r="BC24">
        <f t="shared" si="14"/>
        <v>0.14221388218580339</v>
      </c>
      <c r="BD24">
        <f t="shared" si="15"/>
        <v>4.1053611581237659E-2</v>
      </c>
    </row>
    <row r="25" spans="2:56" x14ac:dyDescent="0.25">
      <c r="B25">
        <v>5.6393673730781302E-7</v>
      </c>
      <c r="C25">
        <v>8.0411336966790259E-7</v>
      </c>
      <c r="D25">
        <v>1.001037162495777E-6</v>
      </c>
      <c r="E25">
        <v>1.0846397344721481E-6</v>
      </c>
      <c r="F25">
        <v>1.0158310033148155E-6</v>
      </c>
      <c r="G25">
        <v>4.0431132219964638E-7</v>
      </c>
      <c r="H25">
        <v>7.3807677836157382E-7</v>
      </c>
      <c r="I25">
        <v>3.456606805229967E-7</v>
      </c>
      <c r="J25">
        <v>1.702636836853344E-6</v>
      </c>
      <c r="K25">
        <v>2.3915017663966864E-6</v>
      </c>
      <c r="L25">
        <v>7.3299179348396137E-7</v>
      </c>
      <c r="M25">
        <v>1.0771051165647805E-4</v>
      </c>
      <c r="N25">
        <v>1.2475720723159611E-4</v>
      </c>
      <c r="AB25">
        <f t="shared" si="17"/>
        <v>0.91574034639606017</v>
      </c>
      <c r="AC25">
        <f t="shared" si="25"/>
        <v>1.1387423872839566</v>
      </c>
      <c r="AD25">
        <f t="shared" si="18"/>
        <v>1.4626983689278326</v>
      </c>
      <c r="AE25">
        <f t="shared" si="19"/>
        <v>1.2300507043722571</v>
      </c>
      <c r="AG25">
        <f t="shared" si="20"/>
        <v>1.0299008433450523</v>
      </c>
      <c r="AI25">
        <f t="shared" si="7"/>
        <v>1.4314364586399453</v>
      </c>
      <c r="AJ25">
        <f t="shared" si="21"/>
        <v>1.3931519468478502</v>
      </c>
      <c r="AK25">
        <f t="shared" si="22"/>
        <v>1.4443604405696924</v>
      </c>
      <c r="AL25">
        <f t="shared" si="23"/>
        <v>1.2502968077693555</v>
      </c>
      <c r="AM25">
        <f t="shared" si="24"/>
        <v>1.0868208340253545</v>
      </c>
      <c r="AN25">
        <f t="shared" si="12"/>
        <v>1.4290116343519976</v>
      </c>
      <c r="BB25">
        <f t="shared" si="13"/>
        <v>1.2556555247753958</v>
      </c>
      <c r="BC25">
        <f t="shared" si="14"/>
        <v>0.19282718663637086</v>
      </c>
      <c r="BD25">
        <f t="shared" si="15"/>
        <v>5.5664414055793462E-2</v>
      </c>
    </row>
    <row r="26" spans="2:56" x14ac:dyDescent="0.25">
      <c r="B26">
        <v>5.1617462304420769E-7</v>
      </c>
      <c r="C26">
        <v>7.5106999020135845E-7</v>
      </c>
      <c r="D26">
        <v>8.4238490671850741E-7</v>
      </c>
      <c r="E26">
        <v>1.0130879672942683E-6</v>
      </c>
      <c r="F26">
        <v>9.4220513346954249E-7</v>
      </c>
      <c r="G26">
        <v>5.022993718739599E-7</v>
      </c>
      <c r="I26">
        <v>3.3858441383927129E-7</v>
      </c>
      <c r="J26">
        <v>1.7223792383447289E-6</v>
      </c>
      <c r="K26">
        <v>2.5563058443367481E-6</v>
      </c>
      <c r="L26">
        <v>7.1637805376667529E-7</v>
      </c>
      <c r="M26">
        <v>1.0949473653454334E-4</v>
      </c>
      <c r="N26">
        <v>1.0761857993202284E-4</v>
      </c>
      <c r="AB26">
        <f t="shared" si="17"/>
        <v>0.83818254218354826</v>
      </c>
      <c r="AC26">
        <f t="shared" si="25"/>
        <v>1.0636251875932121</v>
      </c>
      <c r="AD26">
        <f t="shared" si="18"/>
        <v>1.2308784081447957</v>
      </c>
      <c r="AE26">
        <f t="shared" si="19"/>
        <v>1.1489064323904981</v>
      </c>
      <c r="AG26">
        <f t="shared" si="20"/>
        <v>1.2795054659617786</v>
      </c>
      <c r="AI26">
        <f t="shared" si="7"/>
        <v>1.4021325004725951</v>
      </c>
      <c r="AJ26">
        <f t="shared" si="21"/>
        <v>1.4093058115345825</v>
      </c>
      <c r="AK26">
        <f t="shared" si="22"/>
        <v>1.5438947557710743</v>
      </c>
      <c r="AL26">
        <f t="shared" si="23"/>
        <v>1.2219580106391688</v>
      </c>
      <c r="AM26">
        <f t="shared" si="24"/>
        <v>1.1048240236885154</v>
      </c>
      <c r="AN26">
        <f t="shared" si="12"/>
        <v>1.2326999474251821</v>
      </c>
      <c r="BB26">
        <f t="shared" si="13"/>
        <v>1.22508300780045</v>
      </c>
      <c r="BC26">
        <f t="shared" si="14"/>
        <v>0.20164615357504415</v>
      </c>
      <c r="BD26">
        <f t="shared" si="15"/>
        <v>5.8210230523802184E-2</v>
      </c>
    </row>
    <row r="27" spans="2:56" x14ac:dyDescent="0.25">
      <c r="B27">
        <v>6.2929711930337362E-7</v>
      </c>
      <c r="C27">
        <v>7.641174306627363E-7</v>
      </c>
      <c r="D27">
        <v>8.9112108980771154E-7</v>
      </c>
      <c r="E27">
        <v>1.1927029390790267E-6</v>
      </c>
      <c r="F27">
        <v>1.1653519322862849E-6</v>
      </c>
      <c r="G27">
        <v>4.3987893150188029E-7</v>
      </c>
      <c r="H27">
        <v>7.3522858201613417E-7</v>
      </c>
      <c r="I27">
        <v>3.1741035400045803E-7</v>
      </c>
      <c r="J27">
        <v>1.7531979210616555E-6</v>
      </c>
      <c r="K27">
        <v>2.2945132513996214E-6</v>
      </c>
      <c r="L27">
        <v>7.5492698670132086E-7</v>
      </c>
      <c r="M27">
        <v>1.0603184637147933E-4</v>
      </c>
      <c r="N27">
        <v>1.193456191685982E-4</v>
      </c>
      <c r="AB27">
        <f t="shared" si="17"/>
        <v>1.0218748378904916</v>
      </c>
      <c r="AC27">
        <f t="shared" si="25"/>
        <v>1.0821022756001817</v>
      </c>
      <c r="AD27">
        <f t="shared" si="18"/>
        <v>1.3020908847471793</v>
      </c>
      <c r="AE27">
        <f t="shared" si="19"/>
        <v>1.35260127735869</v>
      </c>
      <c r="AG27">
        <f t="shared" si="20"/>
        <v>1.1205020924440074</v>
      </c>
      <c r="AI27">
        <f t="shared" si="7"/>
        <v>1.3144473139919051</v>
      </c>
      <c r="AJ27">
        <f t="shared" si="21"/>
        <v>1.4345226439776777</v>
      </c>
      <c r="AK27">
        <f t="shared" si="22"/>
        <v>1.3857837017941941</v>
      </c>
      <c r="AL27">
        <f t="shared" si="23"/>
        <v>1.2877126455744601</v>
      </c>
      <c r="AM27">
        <f t="shared" si="24"/>
        <v>1.0698827619928835</v>
      </c>
      <c r="AN27">
        <f t="shared" si="12"/>
        <v>1.3670254575695322</v>
      </c>
      <c r="BB27">
        <f t="shared" ref="BB27:BB34" si="26">AVERAGEA(AB27:AP27)</f>
        <v>1.2489587175401093</v>
      </c>
      <c r="BC27">
        <f t="shared" si="14"/>
        <v>0.14873315598448036</v>
      </c>
      <c r="BD27">
        <f t="shared" si="15"/>
        <v>4.2935563822531171E-2</v>
      </c>
    </row>
    <row r="28" spans="2:56" x14ac:dyDescent="0.25">
      <c r="B28">
        <v>7.3603905548225157E-7</v>
      </c>
      <c r="C28">
        <v>7.8714947449043393E-7</v>
      </c>
      <c r="D28">
        <v>8.0001700553111732E-7</v>
      </c>
      <c r="E28">
        <v>1.0258918337058276E-6</v>
      </c>
      <c r="F28">
        <v>1.0895437299041077E-6</v>
      </c>
      <c r="G28">
        <v>4.6911100071156397E-7</v>
      </c>
      <c r="H28">
        <v>6.0296082438071608E-7</v>
      </c>
      <c r="I28">
        <v>3.5499238038028125E-7</v>
      </c>
      <c r="J28">
        <v>1.6424637578893453E-6</v>
      </c>
      <c r="K28">
        <v>2.8485846996773034E-6</v>
      </c>
      <c r="L28">
        <v>6.8626559368567541E-7</v>
      </c>
      <c r="M28">
        <v>1.0941193613689393E-4</v>
      </c>
      <c r="N28">
        <v>1.2235701433382928E-4</v>
      </c>
      <c r="AB28">
        <f t="shared" si="17"/>
        <v>1.1952061552968947</v>
      </c>
      <c r="AC28">
        <f t="shared" si="25"/>
        <v>1.1147190253791501</v>
      </c>
      <c r="AD28">
        <f t="shared" si="18"/>
        <v>1.1689711560631801</v>
      </c>
      <c r="AE28">
        <f t="shared" si="19"/>
        <v>1.1634268343245939</v>
      </c>
      <c r="AG28">
        <f t="shared" si="20"/>
        <v>1.1949648420103129</v>
      </c>
      <c r="AH28">
        <f t="shared" ref="AH28:AH36" si="27">H17/7.27553313595308E-07</f>
        <v>1.0364485912488688</v>
      </c>
      <c r="AI28">
        <f t="shared" si="7"/>
        <v>1.4700805282419362</v>
      </c>
      <c r="AJ28">
        <f t="shared" si="21"/>
        <v>1.3439164080106596</v>
      </c>
      <c r="AK28">
        <f t="shared" si="22"/>
        <v>1.7204181529939662</v>
      </c>
      <c r="AL28">
        <f t="shared" si="23"/>
        <v>1.1705938438803494</v>
      </c>
      <c r="AM28">
        <f t="shared" si="24"/>
        <v>1.1039885509398764</v>
      </c>
      <c r="AN28">
        <f t="shared" si="12"/>
        <v>1.4015190056557603</v>
      </c>
      <c r="BB28">
        <f t="shared" si="26"/>
        <v>1.2570210911704625</v>
      </c>
      <c r="BC28">
        <f t="shared" si="14"/>
        <v>0.19742322062119616</v>
      </c>
      <c r="BD28">
        <f t="shared" si="15"/>
        <v>5.6991174784965244E-2</v>
      </c>
    </row>
    <row r="29" spans="2:56" x14ac:dyDescent="0.25">
      <c r="B29">
        <v>8.4709063230548054E-7</v>
      </c>
      <c r="C29">
        <v>7.2193506639450788E-7</v>
      </c>
      <c r="D29">
        <v>7.5562275014817715E-7</v>
      </c>
      <c r="E29">
        <v>1.1363240446371492E-6</v>
      </c>
      <c r="F29">
        <v>1.09909160528332E-6</v>
      </c>
      <c r="G29">
        <v>4.0003214962780476E-7</v>
      </c>
      <c r="I29">
        <v>4.0954336100185174E-7</v>
      </c>
      <c r="J29">
        <v>1.648332727199886E-6</v>
      </c>
      <c r="K29">
        <v>2.541346475481987E-6</v>
      </c>
      <c r="L29">
        <v>6.8145618570270017E-7</v>
      </c>
      <c r="M29">
        <v>1.0951265721814707E-4</v>
      </c>
      <c r="N29">
        <v>1.0456951713422313E-4</v>
      </c>
      <c r="AB29">
        <f t="shared" si="17"/>
        <v>1.3755356190474086</v>
      </c>
      <c r="AC29">
        <f t="shared" si="25"/>
        <v>1.0223658652878869</v>
      </c>
      <c r="AD29">
        <f t="shared" si="18"/>
        <v>1.1041030299124028</v>
      </c>
      <c r="AE29">
        <f t="shared" si="19"/>
        <v>1.2886640117248527</v>
      </c>
      <c r="AG29">
        <f t="shared" si="20"/>
        <v>1.0190005217399538</v>
      </c>
      <c r="AH29">
        <f t="shared" si="27"/>
        <v>0.88435440559784262</v>
      </c>
      <c r="AI29">
        <f t="shared" si="7"/>
        <v>1.6959849105342175</v>
      </c>
      <c r="AJ29">
        <f t="shared" si="21"/>
        <v>1.3487185865163713</v>
      </c>
      <c r="AK29">
        <f t="shared" si="22"/>
        <v>1.5348599639539382</v>
      </c>
      <c r="AL29">
        <f t="shared" si="23"/>
        <v>1.1623902220910884</v>
      </c>
      <c r="AM29">
        <f t="shared" si="24"/>
        <v>1.105004847008366</v>
      </c>
      <c r="AN29">
        <f t="shared" si="12"/>
        <v>1.1977749414186181</v>
      </c>
      <c r="BB29">
        <f t="shared" si="26"/>
        <v>1.228229743736079</v>
      </c>
      <c r="BC29">
        <f t="shared" si="14"/>
        <v>0.24329719768416228</v>
      </c>
      <c r="BD29">
        <f t="shared" si="15"/>
        <v>7.0233851288016347E-2</v>
      </c>
    </row>
    <row r="30" spans="2:56" x14ac:dyDescent="0.25">
      <c r="B30">
        <v>7.9069286584854126E-7</v>
      </c>
      <c r="C30">
        <v>8.0161225923802704E-7</v>
      </c>
      <c r="D30">
        <v>8.8407250586897135E-7</v>
      </c>
      <c r="E30">
        <v>1.3501412468031049E-6</v>
      </c>
      <c r="F30">
        <v>1.098678694688715E-6</v>
      </c>
      <c r="G30">
        <v>4.0044869820121676E-7</v>
      </c>
      <c r="H30">
        <v>5.7614329307398293E-7</v>
      </c>
      <c r="I30">
        <v>2.7270652935840189E-7</v>
      </c>
      <c r="J30">
        <v>1.7484144336776808E-6</v>
      </c>
      <c r="K30">
        <v>2.3512911866419017E-6</v>
      </c>
      <c r="L30">
        <v>7.0341229729820043E-7</v>
      </c>
      <c r="M30">
        <v>1.0494882008060813E-4</v>
      </c>
      <c r="N30">
        <v>1.0781292075989768E-4</v>
      </c>
      <c r="AB30">
        <f t="shared" si="17"/>
        <v>1.2839549384948452</v>
      </c>
      <c r="AC30">
        <f t="shared" si="25"/>
        <v>1.1352004483370224</v>
      </c>
      <c r="AD30">
        <f t="shared" si="18"/>
        <v>1.2917916145335326</v>
      </c>
      <c r="AE30">
        <f t="shared" si="19"/>
        <v>1.531146369481305</v>
      </c>
      <c r="AG30">
        <f t="shared" si="20"/>
        <v>1.020061594491311</v>
      </c>
      <c r="AH30">
        <f t="shared" si="27"/>
        <v>1.2679189701946094</v>
      </c>
      <c r="AI30">
        <f t="shared" si="7"/>
        <v>1.1293215879866625</v>
      </c>
      <c r="AJ30">
        <f t="shared" si="21"/>
        <v>1.4306086415213333</v>
      </c>
      <c r="AK30">
        <f t="shared" si="22"/>
        <v>1.4200750432071423</v>
      </c>
      <c r="AL30">
        <f t="shared" si="23"/>
        <v>1.1998417413071525</v>
      </c>
      <c r="AM30">
        <f t="shared" si="24"/>
        <v>1.0589548078070374</v>
      </c>
      <c r="AN30">
        <f t="shared" si="12"/>
        <v>1.2349259936009929</v>
      </c>
      <c r="BB30">
        <f t="shared" si="26"/>
        <v>1.2503168125802453</v>
      </c>
      <c r="BC30">
        <f t="shared" si="14"/>
        <v>0.16229740037375495</v>
      </c>
      <c r="BD30">
        <f t="shared" si="15"/>
        <v>4.6851223897281948E-2</v>
      </c>
    </row>
    <row r="31" spans="2:56" x14ac:dyDescent="0.25">
      <c r="B31">
        <v>6.5719359554350376E-7</v>
      </c>
      <c r="C31">
        <v>7.6830474426969886E-7</v>
      </c>
      <c r="D31">
        <v>9.6658641268732026E-7</v>
      </c>
      <c r="E31">
        <v>1.202524799737148E-6</v>
      </c>
      <c r="F31">
        <v>1.1667202670651022E-6</v>
      </c>
      <c r="G31">
        <v>4.0696613723412156E-7</v>
      </c>
      <c r="I31">
        <v>3.3474839256086852E-7</v>
      </c>
      <c r="J31">
        <v>1.7765006532499683E-6</v>
      </c>
      <c r="K31">
        <v>2.6957059162668884E-6</v>
      </c>
      <c r="L31">
        <v>6.9040106609463692E-7</v>
      </c>
      <c r="M31">
        <v>9.997229790315032E-5</v>
      </c>
      <c r="N31">
        <v>1.1091888882219791E-4</v>
      </c>
      <c r="AB31">
        <f t="shared" si="17"/>
        <v>1.0671741190427009</v>
      </c>
      <c r="AC31">
        <f t="shared" si="25"/>
        <v>1.0880321253862493</v>
      </c>
      <c r="AD31">
        <f t="shared" si="18"/>
        <v>1.4123595229378034</v>
      </c>
      <c r="AE31">
        <f t="shared" si="19"/>
        <v>1.363739894391421</v>
      </c>
      <c r="AG31">
        <f t="shared" si="20"/>
        <v>1.0366634445704046</v>
      </c>
      <c r="AH31">
        <f t="shared" si="27"/>
        <v>1.0393340720873701</v>
      </c>
      <c r="AI31">
        <f t="shared" si="7"/>
        <v>1.3862469195447433</v>
      </c>
      <c r="AJ31">
        <f t="shared" si="21"/>
        <v>1.4535896851765628</v>
      </c>
      <c r="AK31">
        <f t="shared" si="22"/>
        <v>1.6280861839931124</v>
      </c>
      <c r="AL31">
        <f t="shared" si="23"/>
        <v>1.1776479036904419</v>
      </c>
      <c r="AM31">
        <f t="shared" si="24"/>
        <v>1.0087406931373382</v>
      </c>
      <c r="AN31">
        <f t="shared" si="12"/>
        <v>1.2705028119303206</v>
      </c>
      <c r="BB31">
        <f t="shared" si="26"/>
        <v>1.2443431146573722</v>
      </c>
      <c r="BC31">
        <f t="shared" si="14"/>
        <v>0.21319960987618009</v>
      </c>
      <c r="BD31">
        <f t="shared" si="15"/>
        <v>6.1545426076567884E-2</v>
      </c>
    </row>
    <row r="32" spans="2:56" x14ac:dyDescent="0.25">
      <c r="B32">
        <v>7.3467163019813597E-7</v>
      </c>
      <c r="C32">
        <v>6.9842371885897592E-7</v>
      </c>
      <c r="D32">
        <v>1.0389230737928301E-6</v>
      </c>
      <c r="E32">
        <v>1.034853994497098E-6</v>
      </c>
      <c r="F32">
        <v>9.6959229267667979E-7</v>
      </c>
      <c r="G32">
        <v>4.0043823901214637E-7</v>
      </c>
      <c r="I32">
        <v>4.0861959860194474E-7</v>
      </c>
      <c r="J32">
        <v>1.6053522813308518E-6</v>
      </c>
      <c r="K32">
        <v>2.358499841648154E-6</v>
      </c>
      <c r="L32">
        <v>6.8381086748559028E-7</v>
      </c>
      <c r="M32">
        <v>1.0393326374469325E-4</v>
      </c>
      <c r="N32">
        <v>1.1760668712668121E-4</v>
      </c>
      <c r="AB32">
        <f t="shared" si="17"/>
        <v>1.1929856819343598</v>
      </c>
      <c r="AC32">
        <f t="shared" si="25"/>
        <v>0.98907035120890596</v>
      </c>
      <c r="AD32">
        <f t="shared" si="18"/>
        <v>1.5180566140916607</v>
      </c>
      <c r="AE32">
        <f t="shared" si="19"/>
        <v>1.1735904968234279</v>
      </c>
      <c r="AG32">
        <f t="shared" si="20"/>
        <v>1.0200349518348903</v>
      </c>
      <c r="AH32">
        <f t="shared" si="27"/>
        <v>1.0015724940828095</v>
      </c>
      <c r="AI32">
        <f t="shared" si="7"/>
        <v>1.6921594618996001</v>
      </c>
      <c r="AJ32">
        <f t="shared" si="21"/>
        <v>1.3135506102675458</v>
      </c>
      <c r="AK32">
        <f t="shared" si="22"/>
        <v>1.4244287494293348</v>
      </c>
      <c r="AL32">
        <f t="shared" si="23"/>
        <v>1.1664067078725553</v>
      </c>
      <c r="AM32">
        <f t="shared" si="24"/>
        <v>1.0487076391043313</v>
      </c>
      <c r="AN32">
        <f t="shared" si="12"/>
        <v>1.3471071364208882</v>
      </c>
      <c r="BB32">
        <f t="shared" si="26"/>
        <v>1.2406392412475258</v>
      </c>
      <c r="BC32">
        <f t="shared" si="14"/>
        <v>0.23175757607868255</v>
      </c>
      <c r="BD32">
        <f t="shared" si="15"/>
        <v>6.690264946788127E-2</v>
      </c>
    </row>
    <row r="33" spans="2:56" x14ac:dyDescent="0.25">
      <c r="B33">
        <v>7.493285920645576E-7</v>
      </c>
      <c r="C33">
        <v>8.9880995801649988E-7</v>
      </c>
      <c r="D33">
        <v>1.0327894415240735E-6</v>
      </c>
      <c r="E33">
        <v>1.0092271622852422E-6</v>
      </c>
      <c r="F33">
        <v>1.0024705261457711E-6</v>
      </c>
      <c r="G33">
        <v>4.7360754251712933E-7</v>
      </c>
      <c r="I33">
        <v>3.0066985345911235E-7</v>
      </c>
      <c r="J33">
        <v>1.6710491763660684E-6</v>
      </c>
      <c r="K33">
        <v>2.2854583221487701E-6</v>
      </c>
      <c r="L33">
        <v>7.2762031777529046E-7</v>
      </c>
      <c r="M33">
        <v>1.0119193757418543E-4</v>
      </c>
      <c r="N33">
        <v>1.1562897998373955E-4</v>
      </c>
      <c r="AB33">
        <f t="shared" si="17"/>
        <v>1.2167861731042491</v>
      </c>
      <c r="AC33">
        <f t="shared" si="25"/>
        <v>1.2728466357038821</v>
      </c>
      <c r="AD33">
        <f t="shared" si="18"/>
        <v>1.5090942555986497</v>
      </c>
      <c r="AE33">
        <f t="shared" si="19"/>
        <v>1.1445280330290661</v>
      </c>
      <c r="AG33">
        <f t="shared" si="20"/>
        <v>1.2064188675184122</v>
      </c>
      <c r="AH33">
        <f t="shared" si="27"/>
        <v>1.1204061455694696</v>
      </c>
      <c r="AI33">
        <f t="shared" si="7"/>
        <v>1.2451222094572871</v>
      </c>
      <c r="AJ33">
        <f t="shared" si="21"/>
        <v>1.3673059121846125</v>
      </c>
      <c r="AK33">
        <f t="shared" si="22"/>
        <v>1.3803149282453488</v>
      </c>
      <c r="AL33">
        <f t="shared" si="23"/>
        <v>1.2411344419812742</v>
      </c>
      <c r="AM33">
        <f t="shared" si="24"/>
        <v>1.0210471039425557</v>
      </c>
      <c r="AN33">
        <f t="shared" si="12"/>
        <v>1.3244538037652585</v>
      </c>
      <c r="BB33">
        <f t="shared" si="26"/>
        <v>1.2541215425083387</v>
      </c>
      <c r="BC33">
        <f t="shared" si="14"/>
        <v>0.13482613200482904</v>
      </c>
      <c r="BD33">
        <f t="shared" si="15"/>
        <v>3.8920951803392036E-2</v>
      </c>
    </row>
    <row r="34" spans="2:56" x14ac:dyDescent="0.25">
      <c r="B34">
        <v>1.0386520443717018E-6</v>
      </c>
      <c r="C34">
        <v>8.2337385265418561E-7</v>
      </c>
      <c r="D34">
        <v>8.7648732005618513E-7</v>
      </c>
      <c r="E34">
        <v>1.0257372196065262E-6</v>
      </c>
      <c r="F34">
        <v>1.2179079931229353E-6</v>
      </c>
      <c r="G34">
        <v>5.2361428970471025E-7</v>
      </c>
      <c r="H34">
        <v>6.3140350903267972E-7</v>
      </c>
      <c r="I34">
        <v>2.677643351489678E-7</v>
      </c>
      <c r="J34">
        <v>1.7019938240991905E-6</v>
      </c>
      <c r="K34">
        <v>2.4723631213419139E-6</v>
      </c>
      <c r="L34">
        <v>7.3057617555605248E-7</v>
      </c>
      <c r="M34">
        <v>1.0839632159331813E-4</v>
      </c>
      <c r="N34">
        <v>1.103571557905525E-4</v>
      </c>
      <c r="AB34">
        <f t="shared" si="17"/>
        <v>1.6865997903214467</v>
      </c>
      <c r="AC34">
        <f t="shared" si="25"/>
        <v>1.1660180541281731</v>
      </c>
      <c r="AD34">
        <f t="shared" si="18"/>
        <v>1.2807082708455566</v>
      </c>
      <c r="AE34">
        <f t="shared" si="19"/>
        <v>1.1632514920651256</v>
      </c>
      <c r="AG34">
        <f t="shared" si="20"/>
        <v>1.333800882994103</v>
      </c>
      <c r="AH34">
        <f t="shared" si="27"/>
        <v>0.8026905788429497</v>
      </c>
      <c r="AI34">
        <f t="shared" si="7"/>
        <v>1.1088551670840614</v>
      </c>
      <c r="AJ34">
        <f t="shared" si="21"/>
        <v>1.3926258132350287</v>
      </c>
      <c r="AK34">
        <f t="shared" si="22"/>
        <v>1.4931970937115902</v>
      </c>
      <c r="AL34">
        <f t="shared" si="23"/>
        <v>1.2461763804863986</v>
      </c>
      <c r="AM34">
        <f t="shared" si="24"/>
        <v>1.0937407949101061</v>
      </c>
      <c r="AN34">
        <f t="shared" si="12"/>
        <v>1.264068530052473</v>
      </c>
      <c r="BB34">
        <f t="shared" si="26"/>
        <v>1.2526444040564175</v>
      </c>
      <c r="BC34">
        <f t="shared" si="14"/>
        <v>0.23174575677027295</v>
      </c>
      <c r="BD34">
        <f t="shared" si="15"/>
        <v>6.6899237527435318E-2</v>
      </c>
    </row>
    <row r="35" spans="2:56" x14ac:dyDescent="0.25">
      <c r="B35">
        <v>9.8337477538734674E-7</v>
      </c>
      <c r="C35">
        <v>7.8620360000059009E-7</v>
      </c>
      <c r="D35">
        <v>9.9925819085910916E-7</v>
      </c>
      <c r="E35">
        <v>9.5693667390150949E-7</v>
      </c>
      <c r="F35">
        <v>9.4462484412360936E-7</v>
      </c>
      <c r="G35">
        <v>4.5907501089459402E-7</v>
      </c>
      <c r="I35">
        <v>3.6407766401680419E-7</v>
      </c>
      <c r="J35">
        <v>1.6672547644702718E-6</v>
      </c>
      <c r="K35">
        <v>2.6607158361002803E-6</v>
      </c>
      <c r="L35">
        <v>7.8102812040015124E-7</v>
      </c>
      <c r="M35">
        <v>1.0027084499597549E-4</v>
      </c>
      <c r="N35">
        <v>1.1752216960303485E-4</v>
      </c>
      <c r="AB35">
        <f t="shared" si="17"/>
        <v>1.5968386130496568</v>
      </c>
      <c r="AC35">
        <f t="shared" si="25"/>
        <v>1.1133795284683097</v>
      </c>
      <c r="AD35">
        <f t="shared" si="18"/>
        <v>1.4600989660197172</v>
      </c>
      <c r="AE35">
        <f t="shared" si="19"/>
        <v>1.0852272808768488</v>
      </c>
      <c r="AG35">
        <f t="shared" si="20"/>
        <v>1.1694001995954864</v>
      </c>
      <c r="AH35">
        <f t="shared" si="27"/>
        <v>0.87579046847908915</v>
      </c>
      <c r="AI35">
        <f t="shared" si="7"/>
        <v>1.5077041486511966</v>
      </c>
      <c r="AJ35">
        <f t="shared" si="21"/>
        <v>1.3642012029445956</v>
      </c>
      <c r="AK35">
        <f t="shared" si="22"/>
        <v>1.6069537356231671</v>
      </c>
      <c r="AL35">
        <f t="shared" si="23"/>
        <v>1.3322345139404022</v>
      </c>
      <c r="AM35">
        <f t="shared" si="24"/>
        <v>1.0117530936489516</v>
      </c>
      <c r="AN35">
        <f t="shared" si="12"/>
        <v>1.346139043857121</v>
      </c>
      <c r="BB35">
        <f t="shared" si="13"/>
        <v>1.289143399596212</v>
      </c>
      <c r="BC35">
        <f t="shared" si="14"/>
        <v>0.2478888346777606</v>
      </c>
      <c r="BD35">
        <f t="shared" si="15"/>
        <v>7.1559342715153865E-2</v>
      </c>
    </row>
    <row r="36" spans="2:56" x14ac:dyDescent="0.25">
      <c r="B36">
        <v>7.5102434493601322E-7</v>
      </c>
      <c r="C36">
        <v>1.1680567695293576E-6</v>
      </c>
      <c r="D36">
        <v>9.1511719801928848E-7</v>
      </c>
      <c r="E36">
        <v>1.1154020285175648E-6</v>
      </c>
      <c r="F36">
        <v>9.8673899628920481E-7</v>
      </c>
      <c r="G36">
        <v>4.8653328121872619E-7</v>
      </c>
      <c r="I36">
        <v>2.5120925783994608E-7</v>
      </c>
      <c r="J36">
        <v>1.6081103240139782E-6</v>
      </c>
      <c r="K36">
        <v>2.6143570721615106E-6</v>
      </c>
      <c r="L36">
        <v>7.6209107646718621E-7</v>
      </c>
      <c r="M36">
        <v>1.0511781147215515E-4</v>
      </c>
      <c r="N36">
        <v>1.2533614062704146E-4</v>
      </c>
      <c r="AB36">
        <f t="shared" si="17"/>
        <v>1.2195397963729195</v>
      </c>
      <c r="AC36">
        <f t="shared" si="25"/>
        <v>1.6541395832858525</v>
      </c>
      <c r="AD36">
        <f t="shared" si="18"/>
        <v>1.337153587368709</v>
      </c>
      <c r="AE36">
        <f t="shared" si="19"/>
        <v>1.2649371097436093</v>
      </c>
      <c r="AG36">
        <f t="shared" si="20"/>
        <v>1.2393445573487327</v>
      </c>
      <c r="AH36">
        <f t="shared" si="27"/>
        <v>1.0144641836819663</v>
      </c>
      <c r="AI36">
        <f t="shared" ref="AI36:AI42" si="28">I36/2.41478186779887E-07</f>
        <v>1.0402979299696713</v>
      </c>
      <c r="AJ36">
        <f t="shared" si="21"/>
        <v>1.3158073290523857</v>
      </c>
      <c r="AK36">
        <f t="shared" si="22"/>
        <v>1.5789551091334382</v>
      </c>
      <c r="AL36">
        <f t="shared" si="23"/>
        <v>1.2999327531451876</v>
      </c>
      <c r="AM36">
        <f t="shared" si="24"/>
        <v>1.0606599651057977</v>
      </c>
      <c r="AN36">
        <f t="shared" si="12"/>
        <v>1.4356429350677193</v>
      </c>
      <c r="BB36">
        <f t="shared" si="13"/>
        <v>1.2884062366063322</v>
      </c>
      <c r="BC36">
        <f t="shared" si="14"/>
        <v>0.2038723880658754</v>
      </c>
      <c r="BD36">
        <f t="shared" si="15"/>
        <v>5.8852889065082507E-2</v>
      </c>
    </row>
    <row r="37" spans="2:56" x14ac:dyDescent="0.25">
      <c r="B37">
        <v>6.3337938627228141E-7</v>
      </c>
      <c r="C37">
        <v>8.5819556261412799E-7</v>
      </c>
      <c r="D37">
        <v>8.8746310211718082E-7</v>
      </c>
      <c r="E37">
        <v>9.9835779110435396E-7</v>
      </c>
      <c r="F37">
        <v>1.1121192073915154E-6</v>
      </c>
      <c r="G37">
        <v>5.4498013923875988E-7</v>
      </c>
      <c r="I37">
        <v>2.761498762993142E-7</v>
      </c>
      <c r="J37">
        <v>1.6839730960782617E-6</v>
      </c>
      <c r="K37">
        <v>3.1501003832090646E-6</v>
      </c>
      <c r="L37">
        <v>7.2224520408781245E-7</v>
      </c>
      <c r="M37">
        <v>1.085828262148425E-4</v>
      </c>
      <c r="N37">
        <v>1.1188767530256882E-4</v>
      </c>
      <c r="AB37">
        <f t="shared" si="17"/>
        <v>1.0285037668480821</v>
      </c>
      <c r="AC37">
        <f t="shared" si="25"/>
        <v>1.2153306991168653</v>
      </c>
      <c r="AD37">
        <f t="shared" si="18"/>
        <v>1.2967458957408196</v>
      </c>
      <c r="AE37">
        <f t="shared" si="19"/>
        <v>1.1322014721884366</v>
      </c>
      <c r="AG37">
        <f t="shared" si="20"/>
        <v>1.3882260381794318</v>
      </c>
      <c r="AH37">
        <f>H27/7.27553313595308E-07</f>
        <v>1.0105494240455009</v>
      </c>
      <c r="AI37">
        <f t="shared" si="28"/>
        <v>1.1435810413427994</v>
      </c>
      <c r="AJ37">
        <f t="shared" si="21"/>
        <v>1.3778806768779588</v>
      </c>
      <c r="AK37">
        <f t="shared" si="22"/>
        <v>1.9025201826156197</v>
      </c>
      <c r="AL37">
        <f t="shared" si="23"/>
        <v>1.2319658707304171</v>
      </c>
      <c r="AM37">
        <f t="shared" si="24"/>
        <v>1.0956226642392681</v>
      </c>
      <c r="AN37">
        <f t="shared" si="12"/>
        <v>1.2815996229472821</v>
      </c>
      <c r="BB37">
        <f t="shared" si="13"/>
        <v>1.2587272795727067</v>
      </c>
      <c r="BC37">
        <f t="shared" si="14"/>
        <v>0.2489778546055253</v>
      </c>
      <c r="BD37">
        <f t="shared" si="15"/>
        <v>7.1873715689377768E-2</v>
      </c>
    </row>
    <row r="38" spans="2:56" x14ac:dyDescent="0.25">
      <c r="B38">
        <v>7.2867806011345237E-7</v>
      </c>
      <c r="C38">
        <v>1.0224321158602834E-6</v>
      </c>
      <c r="D38">
        <v>1.0260846465826035E-6</v>
      </c>
      <c r="E38">
        <v>1.0475596354808658E-6</v>
      </c>
      <c r="F38">
        <v>9.8520649771671742E-7</v>
      </c>
      <c r="G38">
        <v>4.820444701181259E-7</v>
      </c>
      <c r="I38">
        <v>2.8387898964865599E-7</v>
      </c>
      <c r="J38">
        <v>1.6729427443351597E-6</v>
      </c>
      <c r="K38">
        <v>2.6252182578900829E-6</v>
      </c>
      <c r="L38">
        <v>8.6134787125047296E-7</v>
      </c>
      <c r="M38">
        <v>1.0590971214696765E-4</v>
      </c>
      <c r="N38">
        <v>1.1539629485923797E-4</v>
      </c>
      <c r="AB38">
        <f t="shared" si="17"/>
        <v>1.1832531116256775</v>
      </c>
      <c r="AC38">
        <f t="shared" si="25"/>
        <v>1.4479137300395521</v>
      </c>
      <c r="AD38">
        <f t="shared" si="18"/>
        <v>1.4992973239838105</v>
      </c>
      <c r="AE38">
        <f t="shared" si="19"/>
        <v>1.1879995048515086</v>
      </c>
      <c r="AG38">
        <f t="shared" si="20"/>
        <v>1.2279102242388575</v>
      </c>
      <c r="AH38">
        <f>H28/7.27553313595308E-07</f>
        <v>0.82875139610195658</v>
      </c>
      <c r="AI38">
        <f t="shared" si="28"/>
        <v>1.1755885425271075</v>
      </c>
      <c r="AJ38">
        <f t="shared" si="21"/>
        <v>1.3688552900939404</v>
      </c>
      <c r="AK38">
        <f t="shared" si="22"/>
        <v>1.5855147810619548</v>
      </c>
      <c r="AL38">
        <f t="shared" si="23"/>
        <v>1.4692394967815705</v>
      </c>
      <c r="AM38">
        <f t="shared" si="24"/>
        <v>1.0686504029806994</v>
      </c>
      <c r="AN38">
        <f t="shared" si="12"/>
        <v>1.3217885489280279</v>
      </c>
      <c r="BB38">
        <f t="shared" si="13"/>
        <v>1.2803968627678886</v>
      </c>
      <c r="BC38">
        <f t="shared" si="14"/>
        <v>0.22202273324237784</v>
      </c>
      <c r="BD38">
        <f t="shared" si="15"/>
        <v>6.4092442401851663E-2</v>
      </c>
    </row>
    <row r="39" spans="2:56" x14ac:dyDescent="0.25">
      <c r="B39">
        <v>9.271134331356734E-7</v>
      </c>
      <c r="C39">
        <v>8.8702108769211918E-7</v>
      </c>
      <c r="D39">
        <v>9.9836870504077524E-7</v>
      </c>
      <c r="E39">
        <v>1.1239530977036338E-6</v>
      </c>
      <c r="F39">
        <v>1.081022332982684E-6</v>
      </c>
      <c r="G39">
        <v>4.493795131566003E-7</v>
      </c>
      <c r="H39">
        <v>7.8151037996576633E-7</v>
      </c>
      <c r="I39">
        <v>3.1782803944224725E-7</v>
      </c>
      <c r="J39">
        <v>1.858439645729959E-6</v>
      </c>
      <c r="K39">
        <v>2.3265602067112923E-6</v>
      </c>
      <c r="L39">
        <v>7.0716015443395008E-7</v>
      </c>
      <c r="M39">
        <v>1.1485847062431276E-4</v>
      </c>
      <c r="N39">
        <v>1.1080191325163469E-4</v>
      </c>
      <c r="AB39">
        <f t="shared" si="17"/>
        <v>1.5054794629290058</v>
      </c>
      <c r="AC39">
        <f t="shared" si="25"/>
        <v>1.2561518674747325</v>
      </c>
      <c r="AD39">
        <f t="shared" si="18"/>
        <v>1.4587992645656596</v>
      </c>
      <c r="AE39">
        <f t="shared" si="19"/>
        <v>1.2746345681172682</v>
      </c>
      <c r="AG39">
        <f t="shared" si="20"/>
        <v>1.1447028914847848</v>
      </c>
      <c r="AH39">
        <f>H30/7.27553313595308E-07</f>
        <v>0.79189151132703817</v>
      </c>
      <c r="AI39">
        <f t="shared" si="28"/>
        <v>1.3161770165681876</v>
      </c>
      <c r="AJ39">
        <f t="shared" si="21"/>
        <v>1.5206347909944413</v>
      </c>
      <c r="AK39">
        <f t="shared" si="22"/>
        <v>1.4051386339724898</v>
      </c>
      <c r="AL39">
        <f t="shared" si="23"/>
        <v>1.2062346284505825</v>
      </c>
      <c r="AM39">
        <f t="shared" si="24"/>
        <v>1.1589451848201722</v>
      </c>
      <c r="AN39">
        <f t="shared" si="12"/>
        <v>1.2691629338184331</v>
      </c>
      <c r="BB39">
        <f t="shared" si="13"/>
        <v>1.2756627295435663</v>
      </c>
      <c r="BC39">
        <f t="shared" si="14"/>
        <v>0.20851322667633659</v>
      </c>
      <c r="BD39">
        <f t="shared" si="15"/>
        <v>6.0192583775590197E-2</v>
      </c>
    </row>
    <row r="40" spans="2:56" x14ac:dyDescent="0.25">
      <c r="B40">
        <v>8.5066858446225524E-7</v>
      </c>
      <c r="C40">
        <v>1.1427473509684205E-6</v>
      </c>
      <c r="D40">
        <v>8.9751847553998232E-7</v>
      </c>
      <c r="E40">
        <v>1.1978609109064564E-6</v>
      </c>
      <c r="F40">
        <v>9.9935732578160241E-7</v>
      </c>
      <c r="G40">
        <v>4.0314989746548235E-7</v>
      </c>
      <c r="H40">
        <v>6.6794200392905623E-7</v>
      </c>
      <c r="I40">
        <v>3.2808793548610993E-7</v>
      </c>
      <c r="J40">
        <v>1.7060765458154492E-6</v>
      </c>
      <c r="K40">
        <v>2.7649930416373536E-6</v>
      </c>
      <c r="L40">
        <v>8.6684667621739209E-7</v>
      </c>
      <c r="M40">
        <v>1.1685241042869166E-4</v>
      </c>
      <c r="N40">
        <v>1.102320893551223E-4</v>
      </c>
      <c r="AB40">
        <f t="shared" si="17"/>
        <v>1.3813456238416963</v>
      </c>
      <c r="AC40">
        <f t="shared" si="25"/>
        <v>1.6182977370984755</v>
      </c>
      <c r="AD40">
        <f t="shared" si="18"/>
        <v>1.3114386352868943</v>
      </c>
      <c r="AE40">
        <f t="shared" si="19"/>
        <v>1.3584507467058091</v>
      </c>
      <c r="AG40">
        <f t="shared" si="20"/>
        <v>1.0269423501060064</v>
      </c>
      <c r="AH40">
        <f>H34/7.27553313595308E-07</f>
        <v>0.86784500494198791</v>
      </c>
      <c r="AI40">
        <f t="shared" si="28"/>
        <v>1.3586648958283329</v>
      </c>
      <c r="AJ40">
        <f t="shared" si="21"/>
        <v>1.3959664267964944</v>
      </c>
      <c r="AK40">
        <f t="shared" si="22"/>
        <v>1.6699325185148211</v>
      </c>
      <c r="AL40">
        <f t="shared" si="23"/>
        <v>1.4786190537667956</v>
      </c>
      <c r="AM40">
        <f t="shared" si="24"/>
        <v>1.1790644404792932</v>
      </c>
      <c r="AN40">
        <f t="shared" si="12"/>
        <v>1.262635976412787</v>
      </c>
      <c r="BB40">
        <f t="shared" si="13"/>
        <v>1.3257669508149494</v>
      </c>
      <c r="BC40">
        <f t="shared" si="14"/>
        <v>0.23620090655755907</v>
      </c>
      <c r="BD40">
        <f t="shared" si="15"/>
        <v>6.8185328491920189E-2</v>
      </c>
    </row>
    <row r="41" spans="2:56" x14ac:dyDescent="0.25">
      <c r="B41">
        <v>6.7085147748002782E-7</v>
      </c>
      <c r="C41">
        <v>1.0507537808734924E-6</v>
      </c>
      <c r="D41">
        <v>9.3870767159387469E-7</v>
      </c>
      <c r="E41">
        <v>1.0160783858736977E-6</v>
      </c>
      <c r="F41">
        <v>1.017338945530355E-6</v>
      </c>
      <c r="G41">
        <v>4.5431625039782375E-7</v>
      </c>
      <c r="I41">
        <v>3.3551259548403323E-7</v>
      </c>
      <c r="J41">
        <v>1.7477868823334575E-6</v>
      </c>
      <c r="K41">
        <v>2.6634661480784416E-6</v>
      </c>
      <c r="L41">
        <v>7.3458261340419995E-7</v>
      </c>
      <c r="M41">
        <v>1.0783881589304656E-4</v>
      </c>
      <c r="N41">
        <v>1.1398638889659196E-4</v>
      </c>
      <c r="AB41">
        <f t="shared" si="17"/>
        <v>1.0893522690162187</v>
      </c>
      <c r="AC41">
        <f t="shared" si="25"/>
        <v>1.4880213586968367</v>
      </c>
      <c r="AD41">
        <f t="shared" si="18"/>
        <v>1.3716235836011694</v>
      </c>
      <c r="AE41">
        <f t="shared" si="19"/>
        <v>1.1522977579736282</v>
      </c>
      <c r="AG41">
        <f t="shared" si="20"/>
        <v>1.1572782253152787</v>
      </c>
      <c r="AH41">
        <f>H39/7.27553313595308E-07</f>
        <v>1.0741623539638929</v>
      </c>
      <c r="AI41">
        <f t="shared" si="28"/>
        <v>1.3894116067297655</v>
      </c>
      <c r="AJ41">
        <f t="shared" si="21"/>
        <v>1.4300951589289048</v>
      </c>
      <c r="AK41">
        <f t="shared" si="22"/>
        <v>1.6086148014339052</v>
      </c>
      <c r="AL41">
        <f t="shared" si="23"/>
        <v>1.2530103402886712</v>
      </c>
      <c r="AM41">
        <f t="shared" si="24"/>
        <v>1.0881154497063299</v>
      </c>
      <c r="AN41">
        <f t="shared" si="12"/>
        <v>1.3056390047960946</v>
      </c>
      <c r="BB41">
        <f t="shared" si="13"/>
        <v>1.2839684925375581</v>
      </c>
      <c r="BC41">
        <f t="shared" si="14"/>
        <v>0.184863001183946</v>
      </c>
      <c r="BD41">
        <f t="shared" si="15"/>
        <v>5.3365351748376665E-2</v>
      </c>
    </row>
    <row r="42" spans="2:56" x14ac:dyDescent="0.25">
      <c r="B42">
        <v>6.6891334427054971E-7</v>
      </c>
      <c r="C42">
        <v>7.8119319368852302E-7</v>
      </c>
      <c r="D42">
        <v>9.7837983048520982E-7</v>
      </c>
      <c r="E42">
        <v>1.040377355820965E-6</v>
      </c>
      <c r="F42">
        <v>1.0937255865428597E-6</v>
      </c>
      <c r="G42">
        <v>4.9134905566461384E-7</v>
      </c>
      <c r="I42">
        <v>3.5943503462476656E-7</v>
      </c>
      <c r="J42">
        <v>1.6899366528377868E-6</v>
      </c>
      <c r="K42">
        <v>2.8591712180059403E-6</v>
      </c>
      <c r="L42">
        <v>8.1608789059828268E-7</v>
      </c>
      <c r="M42">
        <v>1.1078942770836875E-4</v>
      </c>
      <c r="N42">
        <v>1.110201992560178E-4</v>
      </c>
      <c r="AB42">
        <f t="shared" si="17"/>
        <v>1.0862050600135174</v>
      </c>
      <c r="AC42">
        <f t="shared" si="25"/>
        <v>1.1062840587742511</v>
      </c>
      <c r="AD42">
        <f t="shared" si="18"/>
        <v>1.4295918631778495</v>
      </c>
      <c r="AE42">
        <f t="shared" si="19"/>
        <v>1.1798543411866729</v>
      </c>
      <c r="AG42">
        <f t="shared" si="20"/>
        <v>1.2516117630658414</v>
      </c>
      <c r="AH42">
        <f>H40/7.27553313595308E-07</f>
        <v>0.91806605983048306</v>
      </c>
      <c r="AI42">
        <f t="shared" si="28"/>
        <v>1.4884782738260329</v>
      </c>
      <c r="AJ42">
        <f t="shared" si="21"/>
        <v>1.3827602498613698</v>
      </c>
      <c r="AK42">
        <f t="shared" si="22"/>
        <v>1.7268119380591085</v>
      </c>
      <c r="AL42">
        <f t="shared" si="23"/>
        <v>1.3920375283118176</v>
      </c>
      <c r="AM42">
        <f t="shared" si="24"/>
        <v>1.1178877193269678</v>
      </c>
      <c r="AN42">
        <f t="shared" si="12"/>
        <v>1.2716632562190509</v>
      </c>
      <c r="BB42">
        <f t="shared" si="13"/>
        <v>1.2792710093044137</v>
      </c>
      <c r="BC42">
        <f t="shared" si="14"/>
        <v>0.22900637678468874</v>
      </c>
      <c r="BD42">
        <f t="shared" si="15"/>
        <v>6.6108446641390456E-2</v>
      </c>
    </row>
    <row r="44" spans="2:56" x14ac:dyDescent="0.25">
      <c r="AB44">
        <f>AVERAGEA(AB38:AB42)</f>
        <v>1.2491271054852233</v>
      </c>
      <c r="AC44">
        <f t="shared" ref="AC44:AN44" si="29">AVERAGEA(AC38:AC42)</f>
        <v>1.3833337504167695</v>
      </c>
      <c r="AD44">
        <f t="shared" si="29"/>
        <v>1.4141501341230767</v>
      </c>
      <c r="AE44">
        <f t="shared" si="29"/>
        <v>1.2306473837669774</v>
      </c>
      <c r="AG44">
        <f t="shared" si="29"/>
        <v>1.1616890908421538</v>
      </c>
      <c r="AH44">
        <f t="shared" si="29"/>
        <v>0.89614326523307175</v>
      </c>
      <c r="AI44">
        <f t="shared" si="29"/>
        <v>1.3456640670958853</v>
      </c>
      <c r="AJ44">
        <f t="shared" si="29"/>
        <v>1.4196623833350301</v>
      </c>
      <c r="AK44">
        <f t="shared" si="29"/>
        <v>1.5992025346084557</v>
      </c>
      <c r="AL44">
        <f t="shared" si="29"/>
        <v>1.3598282095198875</v>
      </c>
      <c r="AM44">
        <f t="shared" si="29"/>
        <v>1.1225326394626927</v>
      </c>
      <c r="AN44">
        <f t="shared" si="29"/>
        <v>1.2861779440348786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L365260</vt:lpstr>
      <vt:lpstr>ACSF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 Public Account</dc:creator>
  <cp:lastModifiedBy>lx</cp:lastModifiedBy>
  <dcterms:created xsi:type="dcterms:W3CDTF">2015-06-05T18:17:20Z</dcterms:created>
  <dcterms:modified xsi:type="dcterms:W3CDTF">2023-09-28T01:29:49Z</dcterms:modified>
</cp:coreProperties>
</file>